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35" yWindow="45" windowWidth="1278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E6" i="3"/>
  <c r="E7"/>
  <c r="E8"/>
  <c r="F8"/>
  <c r="F9"/>
  <c r="F5"/>
  <c r="F6"/>
  <c r="G8" i="1"/>
  <c r="G9"/>
  <c r="G10"/>
  <c r="G11"/>
  <c r="G12"/>
  <c r="G13"/>
  <c r="G14"/>
  <c r="G15"/>
  <c r="G16"/>
  <c r="G20"/>
  <c r="G22"/>
  <c r="G23"/>
  <c r="G24"/>
  <c r="G25"/>
  <c r="G26"/>
  <c r="G27"/>
  <c r="G28"/>
  <c r="G29"/>
  <c r="G30"/>
  <c r="G35"/>
  <c r="G37"/>
  <c r="G39"/>
  <c r="G41"/>
  <c r="G42"/>
  <c r="G44"/>
  <c r="G45"/>
  <c r="G47"/>
  <c r="G49"/>
  <c r="F8"/>
  <c r="F9"/>
  <c r="F10"/>
  <c r="F11"/>
  <c r="F12"/>
  <c r="F13"/>
  <c r="F14"/>
  <c r="F15"/>
  <c r="F16"/>
  <c r="F20"/>
  <c r="F21"/>
  <c r="F24"/>
  <c r="F25"/>
  <c r="F26"/>
  <c r="F28"/>
  <c r="F29"/>
  <c r="F30"/>
  <c r="F31"/>
  <c r="F35"/>
  <c r="F37"/>
  <c r="F39"/>
  <c r="F41"/>
  <c r="F42"/>
  <c r="F44"/>
  <c r="F45"/>
  <c r="F47"/>
  <c r="F49"/>
  <c r="D48"/>
  <c r="C32"/>
  <c r="F7" i="3"/>
  <c r="E5"/>
  <c r="G7" i="1"/>
  <c r="F7"/>
  <c r="E48"/>
  <c r="G48" s="1"/>
  <c r="E40"/>
  <c r="G40" s="1"/>
  <c r="D5"/>
  <c r="E5"/>
  <c r="D46"/>
  <c r="E38"/>
  <c r="G38" s="1"/>
  <c r="F48" l="1"/>
  <c r="B10" i="3"/>
  <c r="E46" i="1"/>
  <c r="E43"/>
  <c r="D43"/>
  <c r="D40"/>
  <c r="F40" s="1"/>
  <c r="D38"/>
  <c r="F38" s="1"/>
  <c r="E34"/>
  <c r="D34"/>
  <c r="C53"/>
  <c r="C51" s="1"/>
  <c r="C5"/>
  <c r="G6" i="2"/>
  <c r="C10" i="3"/>
  <c r="D10"/>
  <c r="E10" s="1"/>
  <c r="G5" i="2"/>
  <c r="F10" i="3" l="1"/>
  <c r="G34" i="1"/>
  <c r="F34"/>
  <c r="G43"/>
  <c r="F43"/>
  <c r="F46"/>
  <c r="G46"/>
  <c r="E32"/>
  <c r="D32"/>
  <c r="C50"/>
  <c r="G5"/>
  <c r="F32" l="1"/>
  <c r="G32"/>
  <c r="F6" i="2"/>
  <c r="F5" i="1" l="1"/>
  <c r="E50" l="1"/>
  <c r="D50"/>
  <c r="D53"/>
  <c r="D51" s="1"/>
  <c r="E53"/>
  <c r="E51" s="1"/>
  <c r="F5" i="2" l="1"/>
</calcChain>
</file>

<file path=xl/sharedStrings.xml><?xml version="1.0" encoding="utf-8"?>
<sst xmlns="http://schemas.openxmlformats.org/spreadsheetml/2006/main" count="129" uniqueCount="121">
  <si>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</si>
  <si>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</si>
  <si>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</si>
  <si>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</si>
  <si>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</si>
  <si>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</si>
  <si>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</si>
  <si>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</si>
  <si>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</si>
  <si>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</si>
  <si>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</si>
  <si>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</si>
  <si>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</si>
  <si>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</si>
  <si>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</si>
  <si>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</si>
  <si>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</si>
  <si>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</si>
  <si>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</si>
  <si>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</si>
  <si>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</si>
  <si>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</si>
  <si>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</si>
  <si>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</si>
  <si>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</si>
  <si>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</si>
  <si>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</si>
  <si>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</si>
  <si>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</si>
  <si>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</si>
  <si>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</si>
  <si>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</si>
  <si>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</si>
  <si>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</si>
  <si>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</si>
  <si>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</si>
  <si>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</si>
  <si>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</si>
  <si>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</si>
  <si>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</si>
  <si>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</si>
  <si>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</si>
  <si>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</si>
  <si>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</si>
  <si>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</si>
  <si>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</si>
  <si>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</si>
  <si>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</si>
  <si>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</si>
  <si>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</si>
  <si>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</si>
  <si>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</si>
  <si>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</si>
  <si>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</si>
  <si>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</si>
  <si>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</si>
  <si>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</si>
  <si>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</si>
  <si>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</si>
  <si>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</si>
  <si>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</si>
  <si>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</si>
  <si>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</si>
  <si>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</si>
  <si>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</si>
  <si>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</si>
  <si>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</si>
  <si>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</si>
  <si>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</si>
  <si>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</si>
  <si>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</si>
  <si>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</si>
  <si>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</si>
  <si>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</si>
  <si>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</si>
  <si>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</si>
  <si>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</si>
  <si>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</si>
  <si>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</si>
  <si>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</si>
  <si>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</si>
  <si>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</si>
  <si>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</si>
  <si>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</si>
  <si>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</si>
  <si>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</si>
  <si>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</si>
  <si>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</si>
  <si>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</si>
  <si>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</si>
  <si>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</si>
  <si>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</si>
  <si>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</si>
  <si>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</si>
  <si>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</si>
  <si>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</si>
  <si>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Муниципальная программа "Развитие кадрового потенциала МБУК "КДЦ Свободинского МО" на 2020 год" </t>
  </si>
  <si>
    <t>% исполнения плана                       2021 года</t>
  </si>
  <si>
    <t>% исполнения 2021 года к 2020 году</t>
  </si>
  <si>
    <t>% исполнения плана 2021 года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</si>
  <si>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</si>
  <si>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Возврат прочих остатков</t>
  </si>
  <si>
    <t>21960010130000150</t>
  </si>
  <si>
    <t>20216001130001151</t>
  </si>
  <si>
    <t>Субсидии бюджетам муницпальных районов и поселений области на поддержку отрасли культуры</t>
  </si>
  <si>
    <t>20225519130000150</t>
  </si>
  <si>
    <t>Утвержденные бюджетные назначения на           1 января 2022 г. (тыс.руб)</t>
  </si>
  <si>
    <t>Исполнено на       1 января 2022 г. (тыс.руб)</t>
  </si>
  <si>
    <t>Исполнено на          1 января 2022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</si>
  <si>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2022 года     
</t>
  </si>
  <si>
    <t>Исполнено на        1 января 2022 г. (тыс.руб)</t>
  </si>
  <si>
    <t>св. 3,9 раза</t>
  </si>
  <si>
    <t>св. 3,4 раза</t>
  </si>
  <si>
    <t>св. 53,2 раза</t>
  </si>
  <si>
    <t>св. 3,5 раза</t>
  </si>
  <si>
    <t>св. 5,2 раза</t>
  </si>
  <si>
    <t>св. 3,8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</si>
  <si>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2022 года
</t>
  </si>
  <si>
    <t>Исполнено на                            1 января 2021 г. (тыс.руб)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</si>
  <si>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2022 года
</t>
  </si>
  <si>
    <t>Исполнено на                   1 января 2021 г. (тыс.руб)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</si>
</sst>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4" xfId="3" applyNumberFormat="1" applyFont="1" applyFill="1" applyBorder="1" applyAlignment="1" applyProtection="1">
      <alignment wrapText="1"/>
      <protection hidden="1"/>
    </xf>
    <xf numFmtId="165" fontId="8" fillId="0" borderId="4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5" fontId="8" fillId="0" borderId="4" xfId="7" applyNumberFormat="1" applyFont="1" applyFill="1" applyBorder="1" applyAlignment="1" applyProtection="1">
      <alignment wrapText="1"/>
      <protection hidden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5" fontId="8" fillId="0" borderId="1" xfId="7" applyNumberFormat="1" applyFont="1" applyFill="1" applyBorder="1" applyAlignment="1" applyProtection="1">
      <alignment wrapText="1"/>
      <protection hidden="1"/>
    </xf>
    <xf numFmtId="0" fontId="4" fillId="0" borderId="0" xfId="0" applyFont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2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  <cellStyle name="Обычный 2 6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9"/>
  <sheetViews>
    <sheetView topLeftCell="A34" zoomScale="90" zoomScaleNormal="90" workbookViewId="0">
      <selection activeCell="A26" sqref="A26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8" ht="65.25" customHeight="1">
      <c r="A2" s="67" t="s">
        <v>119</v>
      </c>
      <c r="B2" s="66"/>
      <c r="C2" s="66"/>
      <c r="D2" s="66"/>
      <c r="E2" s="66"/>
      <c r="F2" s="66"/>
      <c r="G2" s="66"/>
    </row>
    <row r="3" spans="1:8">
      <c r="G3" s="7" t="s">
        <v>44</v>
      </c>
    </row>
    <row r="4" spans="1:8" ht="63.75" customHeight="1">
      <c r="A4" s="1" t="s">
        <v>0</v>
      </c>
      <c r="B4" s="1" t="s">
        <v>1</v>
      </c>
      <c r="C4" s="1" t="s">
        <v>118</v>
      </c>
      <c r="D4" s="1" t="s">
        <v>106</v>
      </c>
      <c r="E4" s="1" t="s">
        <v>107</v>
      </c>
      <c r="F4" s="1" t="s">
        <v>97</v>
      </c>
      <c r="G4" s="1" t="s">
        <v>98</v>
      </c>
    </row>
    <row r="5" spans="1:8" ht="18" customHeight="1">
      <c r="A5" s="23" t="s">
        <v>2</v>
      </c>
      <c r="B5" s="24"/>
      <c r="C5" s="35">
        <f>C7+C24</f>
        <v>12151.5</v>
      </c>
      <c r="D5" s="54">
        <f t="shared" ref="D5:E5" si="0">D7+D24</f>
        <v>12403.2</v>
      </c>
      <c r="E5" s="54">
        <f t="shared" si="0"/>
        <v>12858.4</v>
      </c>
      <c r="F5" s="54">
        <f>E5/D5*100</f>
        <v>103.67002063983489</v>
      </c>
      <c r="G5" s="54">
        <f t="shared" ref="G5:G49" si="1">E5/C5*100</f>
        <v>105.81738879973666</v>
      </c>
    </row>
    <row r="6" spans="1:8" ht="15" customHeight="1">
      <c r="A6" s="22" t="s">
        <v>3</v>
      </c>
      <c r="B6" s="21"/>
      <c r="C6" s="36"/>
      <c r="D6" s="57"/>
      <c r="E6" s="57"/>
      <c r="F6" s="54"/>
      <c r="G6" s="54"/>
    </row>
    <row r="7" spans="1:8" ht="15" customHeight="1">
      <c r="A7" s="17" t="s">
        <v>46</v>
      </c>
      <c r="B7" s="18">
        <v>1E+16</v>
      </c>
      <c r="C7" s="41">
        <v>8894.2999999999993</v>
      </c>
      <c r="D7" s="59">
        <v>9094.1</v>
      </c>
      <c r="E7" s="59">
        <v>9895.9</v>
      </c>
      <c r="F7" s="57">
        <f t="shared" ref="F7:F49" si="2">E7/D7*100</f>
        <v>108.81670533642691</v>
      </c>
      <c r="G7" s="57">
        <f t="shared" si="1"/>
        <v>111.26114477811633</v>
      </c>
    </row>
    <row r="8" spans="1:8" ht="15" customHeight="1">
      <c r="A8" s="17" t="s">
        <v>47</v>
      </c>
      <c r="B8" s="18">
        <v>1.01E+16</v>
      </c>
      <c r="C8" s="41">
        <v>2710.2</v>
      </c>
      <c r="D8" s="59">
        <v>3188.9</v>
      </c>
      <c r="E8" s="59">
        <v>3135.9</v>
      </c>
      <c r="F8" s="57">
        <f t="shared" si="2"/>
        <v>98.337984885070085</v>
      </c>
      <c r="G8" s="57">
        <f t="shared" si="1"/>
        <v>115.70732787248174</v>
      </c>
    </row>
    <row r="9" spans="1:8" ht="15" customHeight="1">
      <c r="A9" s="17" t="s">
        <v>48</v>
      </c>
      <c r="B9" s="15" t="s">
        <v>49</v>
      </c>
      <c r="C9" s="41">
        <v>2710.2</v>
      </c>
      <c r="D9" s="59">
        <v>3188.9</v>
      </c>
      <c r="E9" s="59">
        <v>3135.9</v>
      </c>
      <c r="F9" s="57">
        <f t="shared" si="2"/>
        <v>98.337984885070085</v>
      </c>
      <c r="G9" s="57">
        <f t="shared" si="1"/>
        <v>115.70732787248174</v>
      </c>
    </row>
    <row r="10" spans="1:8" ht="51.75" customHeight="1">
      <c r="A10" s="17" t="s">
        <v>50</v>
      </c>
      <c r="B10" s="18">
        <v>1.03E+16</v>
      </c>
      <c r="C10" s="41">
        <v>1209.4000000000001</v>
      </c>
      <c r="D10" s="59">
        <v>1366.1</v>
      </c>
      <c r="E10" s="59">
        <v>1392.3</v>
      </c>
      <c r="F10" s="57">
        <f t="shared" si="2"/>
        <v>101.91786838445209</v>
      </c>
      <c r="G10" s="57">
        <f t="shared" si="1"/>
        <v>115.12320158756407</v>
      </c>
    </row>
    <row r="11" spans="1:8" ht="20.25" customHeight="1">
      <c r="A11" s="17" t="s">
        <v>51</v>
      </c>
      <c r="B11" s="18">
        <v>1.05E+16</v>
      </c>
      <c r="C11" s="41">
        <v>483.9</v>
      </c>
      <c r="D11" s="59">
        <v>775.8</v>
      </c>
      <c r="E11" s="59">
        <v>906.9</v>
      </c>
      <c r="F11" s="57">
        <f t="shared" si="2"/>
        <v>116.89868522815159</v>
      </c>
      <c r="G11" s="57">
        <f t="shared" si="1"/>
        <v>187.41475511469312</v>
      </c>
      <c r="H11" s="38"/>
    </row>
    <row r="12" spans="1:8" ht="24.75" customHeight="1">
      <c r="A12" s="17" t="s">
        <v>52</v>
      </c>
      <c r="B12" s="15" t="s">
        <v>53</v>
      </c>
      <c r="C12" s="41">
        <v>483.9</v>
      </c>
      <c r="D12" s="57">
        <v>775.8</v>
      </c>
      <c r="E12" s="59">
        <v>906.9</v>
      </c>
      <c r="F12" s="57">
        <f t="shared" si="2"/>
        <v>116.89868522815159</v>
      </c>
      <c r="G12" s="57">
        <f t="shared" si="1"/>
        <v>187.41475511469312</v>
      </c>
      <c r="H12" s="38"/>
    </row>
    <row r="13" spans="1:8" ht="14.25" customHeight="1">
      <c r="A13" s="17" t="s">
        <v>54</v>
      </c>
      <c r="B13" s="18">
        <v>1.06E+16</v>
      </c>
      <c r="C13" s="41">
        <v>3989.9</v>
      </c>
      <c r="D13" s="59">
        <v>3488.1</v>
      </c>
      <c r="E13" s="59">
        <v>3556.8</v>
      </c>
      <c r="F13" s="57">
        <f t="shared" si="2"/>
        <v>101.96955362518277</v>
      </c>
      <c r="G13" s="57">
        <f t="shared" si="1"/>
        <v>89.145091355673074</v>
      </c>
      <c r="H13" s="38"/>
    </row>
    <row r="14" spans="1:8" ht="27.75" customHeight="1">
      <c r="A14" s="17" t="s">
        <v>55</v>
      </c>
      <c r="B14" s="15" t="s">
        <v>56</v>
      </c>
      <c r="C14" s="42">
        <v>499.8</v>
      </c>
      <c r="D14" s="57">
        <v>751</v>
      </c>
      <c r="E14" s="59">
        <v>498.1</v>
      </c>
      <c r="F14" s="57">
        <f t="shared" si="2"/>
        <v>66.324900133155793</v>
      </c>
      <c r="G14" s="57">
        <f t="shared" si="1"/>
        <v>99.659863945578238</v>
      </c>
      <c r="H14" s="38"/>
    </row>
    <row r="15" spans="1:8" ht="12.75" customHeight="1">
      <c r="A15" s="17" t="s">
        <v>57</v>
      </c>
      <c r="B15" s="15" t="s">
        <v>58</v>
      </c>
      <c r="C15" s="41">
        <v>3490.2</v>
      </c>
      <c r="D15" s="59">
        <v>2737.1</v>
      </c>
      <c r="E15" s="59">
        <v>3058.7</v>
      </c>
      <c r="F15" s="57">
        <f t="shared" si="2"/>
        <v>111.74966205107594</v>
      </c>
      <c r="G15" s="57">
        <f t="shared" si="1"/>
        <v>87.636811644031866</v>
      </c>
      <c r="H15" s="38"/>
    </row>
    <row r="16" spans="1:8" ht="12.75" customHeight="1">
      <c r="A16" s="17" t="s">
        <v>59</v>
      </c>
      <c r="B16" s="18">
        <v>1.08E+16</v>
      </c>
      <c r="C16" s="41">
        <v>2.2000000000000002</v>
      </c>
      <c r="D16" s="59">
        <v>2.4</v>
      </c>
      <c r="E16" s="59">
        <v>2.8</v>
      </c>
      <c r="F16" s="57">
        <f t="shared" si="2"/>
        <v>116.66666666666667</v>
      </c>
      <c r="G16" s="57">
        <f t="shared" si="1"/>
        <v>127.27272727272725</v>
      </c>
      <c r="H16" s="38"/>
    </row>
    <row r="17" spans="1:9" ht="54.75" customHeight="1">
      <c r="A17" s="17" t="s">
        <v>60</v>
      </c>
      <c r="B17" s="18">
        <v>1.11E+16</v>
      </c>
      <c r="C17" s="43">
        <v>210.2</v>
      </c>
      <c r="D17" s="59">
        <v>234.7</v>
      </c>
      <c r="E17" s="59">
        <v>817.5</v>
      </c>
      <c r="F17" s="57" t="s">
        <v>114</v>
      </c>
      <c r="G17" s="57" t="s">
        <v>111</v>
      </c>
      <c r="H17" s="38"/>
      <c r="I17" s="38"/>
    </row>
    <row r="18" spans="1:9" ht="27.75" customHeight="1">
      <c r="A18" s="17" t="s">
        <v>61</v>
      </c>
      <c r="B18" s="15" t="s">
        <v>62</v>
      </c>
      <c r="C18" s="43">
        <v>151.19999999999999</v>
      </c>
      <c r="D18" s="59">
        <v>100</v>
      </c>
      <c r="E18" s="59">
        <v>518.20000000000005</v>
      </c>
      <c r="F18" s="57" t="s">
        <v>115</v>
      </c>
      <c r="G18" s="57" t="s">
        <v>112</v>
      </c>
      <c r="H18" s="38"/>
      <c r="I18" s="38"/>
    </row>
    <row r="19" spans="1:9" ht="27.75" customHeight="1">
      <c r="A19" s="17" t="s">
        <v>89</v>
      </c>
      <c r="B19" s="15" t="s">
        <v>90</v>
      </c>
      <c r="C19" s="43">
        <v>4.5999999999999996</v>
      </c>
      <c r="D19" s="59">
        <v>64.7</v>
      </c>
      <c r="E19" s="59">
        <v>244.9</v>
      </c>
      <c r="F19" s="57" t="s">
        <v>116</v>
      </c>
      <c r="G19" s="57" t="s">
        <v>113</v>
      </c>
      <c r="H19" s="38"/>
      <c r="I19" s="38"/>
    </row>
    <row r="20" spans="1:9" ht="141" customHeight="1">
      <c r="A20" s="17" t="s">
        <v>63</v>
      </c>
      <c r="B20" s="15" t="s">
        <v>64</v>
      </c>
      <c r="C20" s="43">
        <v>54.4</v>
      </c>
      <c r="D20" s="59">
        <v>70</v>
      </c>
      <c r="E20" s="59">
        <v>54.4</v>
      </c>
      <c r="F20" s="57">
        <f t="shared" si="2"/>
        <v>77.714285714285708</v>
      </c>
      <c r="G20" s="57">
        <f t="shared" si="1"/>
        <v>100</v>
      </c>
      <c r="H20" s="38"/>
    </row>
    <row r="21" spans="1:9" ht="30" customHeight="1">
      <c r="A21" s="17" t="s">
        <v>65</v>
      </c>
      <c r="B21" s="15" t="s">
        <v>66</v>
      </c>
      <c r="C21" s="44">
        <v>0</v>
      </c>
      <c r="D21" s="57">
        <v>38.299999999999997</v>
      </c>
      <c r="E21" s="57">
        <v>29.9</v>
      </c>
      <c r="F21" s="57">
        <f t="shared" si="2"/>
        <v>78.067885117493475</v>
      </c>
      <c r="G21" s="57">
        <v>0</v>
      </c>
      <c r="H21" s="38"/>
    </row>
    <row r="22" spans="1:9" ht="28.5" customHeight="1">
      <c r="A22" s="17" t="s">
        <v>67</v>
      </c>
      <c r="B22" s="15" t="s">
        <v>68</v>
      </c>
      <c r="C22" s="44">
        <v>1.5</v>
      </c>
      <c r="D22" s="57">
        <v>0</v>
      </c>
      <c r="E22" s="57">
        <v>0</v>
      </c>
      <c r="F22" s="57">
        <v>0</v>
      </c>
      <c r="G22" s="57">
        <f t="shared" si="1"/>
        <v>0</v>
      </c>
      <c r="H22" s="38"/>
    </row>
    <row r="23" spans="1:9" ht="18" customHeight="1">
      <c r="A23" s="17" t="s">
        <v>92</v>
      </c>
      <c r="B23" s="15" t="s">
        <v>93</v>
      </c>
      <c r="C23" s="44">
        <v>286.89999999999998</v>
      </c>
      <c r="D23" s="57">
        <v>0</v>
      </c>
      <c r="E23" s="57">
        <v>53.7</v>
      </c>
      <c r="F23" s="57">
        <v>0</v>
      </c>
      <c r="G23" s="57">
        <f t="shared" si="1"/>
        <v>18.717323109097251</v>
      </c>
      <c r="H23" s="38"/>
    </row>
    <row r="24" spans="1:9" ht="41.25" customHeight="1">
      <c r="A24" s="17" t="s">
        <v>69</v>
      </c>
      <c r="B24" s="15" t="s">
        <v>70</v>
      </c>
      <c r="C24" s="45">
        <v>3257.2</v>
      </c>
      <c r="D24" s="57">
        <v>3309.1000000000004</v>
      </c>
      <c r="E24" s="57">
        <v>2962.5000000000005</v>
      </c>
      <c r="F24" s="57">
        <f t="shared" si="2"/>
        <v>89.525852950953436</v>
      </c>
      <c r="G24" s="57">
        <f t="shared" si="1"/>
        <v>90.952351713127854</v>
      </c>
      <c r="H24" s="38"/>
    </row>
    <row r="25" spans="1:9" ht="57.75" customHeight="1">
      <c r="A25" s="17" t="s">
        <v>71</v>
      </c>
      <c r="B25" s="15" t="s">
        <v>72</v>
      </c>
      <c r="C25" s="46">
        <v>273.7</v>
      </c>
      <c r="D25" s="57">
        <v>277.7</v>
      </c>
      <c r="E25" s="57">
        <v>277.7</v>
      </c>
      <c r="F25" s="57">
        <f t="shared" si="2"/>
        <v>100</v>
      </c>
      <c r="G25" s="57">
        <f t="shared" si="1"/>
        <v>101.46145414687615</v>
      </c>
      <c r="H25" s="38"/>
    </row>
    <row r="26" spans="1:9" ht="58.5" customHeight="1">
      <c r="A26" s="17" t="s">
        <v>73</v>
      </c>
      <c r="B26" s="15" t="s">
        <v>103</v>
      </c>
      <c r="C26" s="46">
        <v>273.7</v>
      </c>
      <c r="D26" s="57">
        <v>277.7</v>
      </c>
      <c r="E26" s="57">
        <v>277.7</v>
      </c>
      <c r="F26" s="57">
        <f t="shared" si="2"/>
        <v>100</v>
      </c>
      <c r="G26" s="57">
        <f t="shared" si="1"/>
        <v>101.46145414687615</v>
      </c>
      <c r="H26" s="38"/>
    </row>
    <row r="27" spans="1:9" s="37" customFormat="1" ht="58.5" customHeight="1">
      <c r="A27" s="39" t="s">
        <v>104</v>
      </c>
      <c r="B27" s="40" t="s">
        <v>105</v>
      </c>
      <c r="C27" s="48">
        <v>50</v>
      </c>
      <c r="D27" s="51">
        <v>0</v>
      </c>
      <c r="E27" s="57">
        <v>0</v>
      </c>
      <c r="F27" s="57">
        <v>0</v>
      </c>
      <c r="G27" s="57">
        <f t="shared" si="1"/>
        <v>0</v>
      </c>
      <c r="H27" s="38"/>
    </row>
    <row r="28" spans="1:9" ht="63.75" customHeight="1">
      <c r="A28" s="17" t="s">
        <v>74</v>
      </c>
      <c r="B28" s="15" t="s">
        <v>75</v>
      </c>
      <c r="C28" s="47">
        <v>227.3</v>
      </c>
      <c r="D28" s="57">
        <v>234.2</v>
      </c>
      <c r="E28" s="57">
        <v>234.2</v>
      </c>
      <c r="F28" s="57">
        <f t="shared" si="2"/>
        <v>100</v>
      </c>
      <c r="G28" s="57">
        <f t="shared" si="1"/>
        <v>103.03563572371314</v>
      </c>
      <c r="H28" s="38"/>
    </row>
    <row r="29" spans="1:9" ht="18.75" customHeight="1">
      <c r="A29" s="17" t="s">
        <v>76</v>
      </c>
      <c r="B29" s="15" t="s">
        <v>77</v>
      </c>
      <c r="C29" s="49">
        <v>2706.2</v>
      </c>
      <c r="D29" s="57">
        <v>2836.4</v>
      </c>
      <c r="E29" s="57">
        <v>2489.8000000000002</v>
      </c>
      <c r="F29" s="57">
        <f t="shared" si="2"/>
        <v>87.780284868142715</v>
      </c>
      <c r="G29" s="57">
        <f t="shared" si="1"/>
        <v>92.003547409651915</v>
      </c>
      <c r="H29" s="38"/>
    </row>
    <row r="30" spans="1:9" ht="39.75" customHeight="1">
      <c r="A30" s="17" t="s">
        <v>78</v>
      </c>
      <c r="B30" s="15" t="s">
        <v>79</v>
      </c>
      <c r="C30" s="49">
        <v>2706.2</v>
      </c>
      <c r="D30" s="57">
        <v>2836.5</v>
      </c>
      <c r="E30" s="57">
        <v>2489.8000000000002</v>
      </c>
      <c r="F30" s="57">
        <f t="shared" si="2"/>
        <v>87.77719019918915</v>
      </c>
      <c r="G30" s="57">
        <f t="shared" si="1"/>
        <v>92.003547409651915</v>
      </c>
      <c r="H30" s="38"/>
    </row>
    <row r="31" spans="1:9" ht="24.75" customHeight="1">
      <c r="A31" s="33" t="s">
        <v>101</v>
      </c>
      <c r="B31" s="34" t="s">
        <v>102</v>
      </c>
      <c r="C31" s="50">
        <v>0</v>
      </c>
      <c r="D31" s="51">
        <v>-39.200000000000003</v>
      </c>
      <c r="E31" s="51">
        <v>-39.200000000000003</v>
      </c>
      <c r="F31" s="57">
        <f t="shared" si="2"/>
        <v>100</v>
      </c>
      <c r="G31" s="57">
        <v>0</v>
      </c>
      <c r="H31" s="38"/>
    </row>
    <row r="32" spans="1:9" ht="16.5" customHeight="1">
      <c r="A32" s="25" t="s">
        <v>4</v>
      </c>
      <c r="B32" s="26"/>
      <c r="C32" s="53">
        <f>C34+C38+C40+C43+C46+C48</f>
        <v>12025</v>
      </c>
      <c r="D32" s="53">
        <f>D34+D38+D40+D43+D46+D48</f>
        <v>13764.2</v>
      </c>
      <c r="E32" s="53">
        <f>E34+E38+E40+E43+E46+E48</f>
        <v>11915.899999999998</v>
      </c>
      <c r="F32" s="54">
        <f t="shared" si="2"/>
        <v>86.571685967945811</v>
      </c>
      <c r="G32" s="54">
        <f t="shared" si="1"/>
        <v>99.092723492723479</v>
      </c>
      <c r="H32" s="38"/>
    </row>
    <row r="33" spans="1:8">
      <c r="A33" s="2" t="s">
        <v>3</v>
      </c>
      <c r="B33" s="11"/>
      <c r="C33" s="55"/>
      <c r="D33" s="55"/>
      <c r="E33" s="55"/>
      <c r="F33" s="57"/>
      <c r="G33" s="57"/>
      <c r="H33" s="38"/>
    </row>
    <row r="34" spans="1:8" ht="18.75" customHeight="1">
      <c r="A34" s="2" t="s">
        <v>5</v>
      </c>
      <c r="B34" s="12" t="s">
        <v>6</v>
      </c>
      <c r="C34" s="52">
        <v>4011.2</v>
      </c>
      <c r="D34" s="57">
        <f>D35+D36+D37</f>
        <v>5001.8</v>
      </c>
      <c r="E34" s="57">
        <f>E35+E36+E37</f>
        <v>4624.2</v>
      </c>
      <c r="F34" s="57">
        <f t="shared" si="2"/>
        <v>92.450717741613005</v>
      </c>
      <c r="G34" s="57">
        <f t="shared" si="1"/>
        <v>115.28220981252493</v>
      </c>
      <c r="H34" s="38"/>
    </row>
    <row r="35" spans="1:8" ht="53.25" customHeight="1">
      <c r="A35" s="2" t="s">
        <v>7</v>
      </c>
      <c r="B35" s="13" t="s">
        <v>8</v>
      </c>
      <c r="C35" s="52">
        <v>3931.7</v>
      </c>
      <c r="D35" s="62">
        <v>4648.8</v>
      </c>
      <c r="E35" s="57">
        <v>4608.5</v>
      </c>
      <c r="F35" s="57">
        <f t="shared" si="2"/>
        <v>99.133109619686792</v>
      </c>
      <c r="G35" s="57">
        <f t="shared" si="1"/>
        <v>117.21392781748354</v>
      </c>
      <c r="H35" s="38"/>
    </row>
    <row r="36" spans="1:8">
      <c r="A36" s="2" t="s">
        <v>9</v>
      </c>
      <c r="B36" s="12" t="s">
        <v>10</v>
      </c>
      <c r="C36" s="52">
        <v>0</v>
      </c>
      <c r="D36" s="62">
        <v>0</v>
      </c>
      <c r="E36" s="57">
        <v>0</v>
      </c>
      <c r="F36" s="57">
        <v>0</v>
      </c>
      <c r="G36" s="57">
        <v>0</v>
      </c>
      <c r="H36" s="38"/>
    </row>
    <row r="37" spans="1:8" ht="31.5" customHeight="1">
      <c r="A37" s="2" t="s">
        <v>11</v>
      </c>
      <c r="B37" s="12" t="s">
        <v>12</v>
      </c>
      <c r="C37" s="52">
        <v>79.5</v>
      </c>
      <c r="D37" s="57">
        <v>353</v>
      </c>
      <c r="E37" s="57">
        <v>15.7</v>
      </c>
      <c r="F37" s="57">
        <f t="shared" si="2"/>
        <v>4.4475920679886682</v>
      </c>
      <c r="G37" s="57">
        <f t="shared" si="1"/>
        <v>19.748427672955973</v>
      </c>
      <c r="H37" s="38"/>
    </row>
    <row r="38" spans="1:8" ht="17.25" customHeight="1">
      <c r="A38" s="2" t="s">
        <v>13</v>
      </c>
      <c r="B38" s="12" t="s">
        <v>14</v>
      </c>
      <c r="C38" s="52">
        <v>227.3</v>
      </c>
      <c r="D38" s="57">
        <f>D39</f>
        <v>234.2</v>
      </c>
      <c r="E38" s="57">
        <f>E39</f>
        <v>234.2</v>
      </c>
      <c r="F38" s="57">
        <f t="shared" si="2"/>
        <v>100</v>
      </c>
      <c r="G38" s="57">
        <f t="shared" si="1"/>
        <v>103.03563572371314</v>
      </c>
      <c r="H38" s="38"/>
    </row>
    <row r="39" spans="1:8" ht="25.5">
      <c r="A39" s="2" t="s">
        <v>15</v>
      </c>
      <c r="B39" s="12" t="s">
        <v>16</v>
      </c>
      <c r="C39" s="52">
        <v>227.3</v>
      </c>
      <c r="D39" s="57">
        <v>234.2</v>
      </c>
      <c r="E39" s="57">
        <v>234.2</v>
      </c>
      <c r="F39" s="57">
        <f t="shared" si="2"/>
        <v>100</v>
      </c>
      <c r="G39" s="57">
        <f t="shared" si="1"/>
        <v>103.03563572371314</v>
      </c>
      <c r="H39" s="38"/>
    </row>
    <row r="40" spans="1:8" ht="15.75" customHeight="1">
      <c r="A40" s="2" t="s">
        <v>17</v>
      </c>
      <c r="B40" s="12" t="s">
        <v>18</v>
      </c>
      <c r="C40" s="52">
        <v>2938.4</v>
      </c>
      <c r="D40" s="57">
        <f>D41+D42</f>
        <v>3148.1</v>
      </c>
      <c r="E40" s="57">
        <f>E41+E42</f>
        <v>2885.5</v>
      </c>
      <c r="F40" s="57">
        <f t="shared" si="2"/>
        <v>91.658460658810085</v>
      </c>
      <c r="G40" s="57">
        <f t="shared" si="1"/>
        <v>98.199700517288306</v>
      </c>
      <c r="H40" s="38"/>
    </row>
    <row r="41" spans="1:8" ht="27" customHeight="1">
      <c r="A41" s="2" t="s">
        <v>19</v>
      </c>
      <c r="B41" s="12" t="s">
        <v>20</v>
      </c>
      <c r="C41" s="52">
        <v>2764.1</v>
      </c>
      <c r="D41" s="57">
        <v>2978.1</v>
      </c>
      <c r="E41" s="57">
        <v>2877</v>
      </c>
      <c r="F41" s="57">
        <f t="shared" si="2"/>
        <v>96.605218092072136</v>
      </c>
      <c r="G41" s="57">
        <f t="shared" si="1"/>
        <v>104.08451213776637</v>
      </c>
      <c r="H41" s="38"/>
    </row>
    <row r="42" spans="1:8" ht="27.75" customHeight="1">
      <c r="A42" s="2" t="s">
        <v>21</v>
      </c>
      <c r="B42" s="12" t="s">
        <v>22</v>
      </c>
      <c r="C42" s="52">
        <v>174.3</v>
      </c>
      <c r="D42" s="57">
        <v>170</v>
      </c>
      <c r="E42" s="57">
        <v>8.5</v>
      </c>
      <c r="F42" s="57">
        <f t="shared" si="2"/>
        <v>5</v>
      </c>
      <c r="G42" s="57">
        <f t="shared" si="1"/>
        <v>4.8766494549627071</v>
      </c>
      <c r="H42" s="38"/>
    </row>
    <row r="43" spans="1:8" ht="27.75" customHeight="1">
      <c r="A43" s="2" t="s">
        <v>23</v>
      </c>
      <c r="B43" s="12" t="s">
        <v>24</v>
      </c>
      <c r="C43" s="52">
        <v>926.9</v>
      </c>
      <c r="D43" s="57">
        <f>D44+D45</f>
        <v>1293.4000000000001</v>
      </c>
      <c r="E43" s="57">
        <f>E44+E45</f>
        <v>677.8</v>
      </c>
      <c r="F43" s="57">
        <f t="shared" si="2"/>
        <v>52.40451523117364</v>
      </c>
      <c r="G43" s="57">
        <f t="shared" si="1"/>
        <v>73.125472003452359</v>
      </c>
      <c r="H43" s="38"/>
    </row>
    <row r="44" spans="1:8">
      <c r="A44" s="2" t="s">
        <v>25</v>
      </c>
      <c r="B44" s="12" t="s">
        <v>26</v>
      </c>
      <c r="C44" s="52">
        <v>15.4</v>
      </c>
      <c r="D44" s="57">
        <v>13</v>
      </c>
      <c r="E44" s="57">
        <v>12.5</v>
      </c>
      <c r="F44" s="57">
        <f t="shared" si="2"/>
        <v>96.15384615384616</v>
      </c>
      <c r="G44" s="57">
        <f t="shared" si="1"/>
        <v>81.168831168831161</v>
      </c>
      <c r="H44" s="38"/>
    </row>
    <row r="45" spans="1:8">
      <c r="A45" s="2" t="s">
        <v>27</v>
      </c>
      <c r="B45" s="12" t="s">
        <v>28</v>
      </c>
      <c r="C45" s="52">
        <v>911.5</v>
      </c>
      <c r="D45" s="57">
        <v>1280.4000000000001</v>
      </c>
      <c r="E45" s="57">
        <v>665.3</v>
      </c>
      <c r="F45" s="57">
        <f t="shared" si="2"/>
        <v>51.960324898469224</v>
      </c>
      <c r="G45" s="57">
        <f t="shared" si="1"/>
        <v>72.989577619308832</v>
      </c>
      <c r="H45" s="38"/>
    </row>
    <row r="46" spans="1:8">
      <c r="A46" s="2" t="s">
        <v>94</v>
      </c>
      <c r="B46" s="12" t="s">
        <v>29</v>
      </c>
      <c r="C46" s="52">
        <v>3920.6</v>
      </c>
      <c r="D46" s="57">
        <f>D47</f>
        <v>4086.1</v>
      </c>
      <c r="E46" s="57">
        <f>E47</f>
        <v>3493.7</v>
      </c>
      <c r="F46" s="57">
        <f t="shared" si="2"/>
        <v>85.502067986588685</v>
      </c>
      <c r="G46" s="57">
        <f t="shared" si="1"/>
        <v>89.111360506044988</v>
      </c>
      <c r="H46" s="38"/>
    </row>
    <row r="47" spans="1:8">
      <c r="A47" s="2" t="s">
        <v>30</v>
      </c>
      <c r="B47" s="12" t="s">
        <v>31</v>
      </c>
      <c r="C47" s="52">
        <v>3920.6</v>
      </c>
      <c r="D47" s="57">
        <v>4086.1</v>
      </c>
      <c r="E47" s="57">
        <v>3493.7</v>
      </c>
      <c r="F47" s="57">
        <f t="shared" si="2"/>
        <v>85.502067986588685</v>
      </c>
      <c r="G47" s="57">
        <f t="shared" si="1"/>
        <v>89.111360506044988</v>
      </c>
      <c r="H47" s="38"/>
    </row>
    <row r="48" spans="1:8">
      <c r="A48" s="2" t="s">
        <v>84</v>
      </c>
      <c r="B48" s="12" t="s">
        <v>86</v>
      </c>
      <c r="C48" s="52">
        <v>0.6</v>
      </c>
      <c r="D48" s="57">
        <f>D49</f>
        <v>0.6</v>
      </c>
      <c r="E48" s="57">
        <f>E49</f>
        <v>0.5</v>
      </c>
      <c r="F48" s="57">
        <f t="shared" si="2"/>
        <v>83.333333333333343</v>
      </c>
      <c r="G48" s="57">
        <f t="shared" si="1"/>
        <v>83.333333333333343</v>
      </c>
      <c r="H48" s="38"/>
    </row>
    <row r="49" spans="1:8">
      <c r="A49" s="2" t="s">
        <v>85</v>
      </c>
      <c r="B49" s="12" t="s">
        <v>87</v>
      </c>
      <c r="C49" s="52">
        <v>0.6</v>
      </c>
      <c r="D49" s="57">
        <v>0.6</v>
      </c>
      <c r="E49" s="57">
        <v>0.5</v>
      </c>
      <c r="F49" s="57">
        <f t="shared" si="2"/>
        <v>83.333333333333343</v>
      </c>
      <c r="G49" s="57">
        <f t="shared" si="1"/>
        <v>83.333333333333343</v>
      </c>
      <c r="H49" s="38"/>
    </row>
    <row r="50" spans="1:8" ht="25.5">
      <c r="A50" s="8" t="s">
        <v>32</v>
      </c>
      <c r="B50" s="10"/>
      <c r="C50" s="57">
        <f>C5-C32</f>
        <v>126.5</v>
      </c>
      <c r="D50" s="57">
        <f>D5-D32</f>
        <v>-1361</v>
      </c>
      <c r="E50" s="57">
        <f>E5-E32</f>
        <v>942.50000000000182</v>
      </c>
      <c r="F50" s="63"/>
      <c r="G50" s="63"/>
    </row>
    <row r="51" spans="1:8" ht="25.5">
      <c r="A51" s="9" t="s">
        <v>33</v>
      </c>
      <c r="B51" s="14"/>
      <c r="C51" s="54">
        <f t="shared" ref="C51" si="3">C53</f>
        <v>-126.5</v>
      </c>
      <c r="D51" s="54">
        <f t="shared" ref="D51:E51" si="4">D53</f>
        <v>1361</v>
      </c>
      <c r="E51" s="54">
        <f t="shared" si="4"/>
        <v>-942.5</v>
      </c>
      <c r="F51" s="64"/>
      <c r="G51" s="64"/>
    </row>
    <row r="52" spans="1:8">
      <c r="A52" s="2" t="s">
        <v>3</v>
      </c>
      <c r="B52" s="10"/>
      <c r="C52" s="57"/>
      <c r="D52" s="57"/>
      <c r="E52" s="57"/>
      <c r="F52" s="63"/>
      <c r="G52" s="63"/>
    </row>
    <row r="53" spans="1:8" ht="25.5">
      <c r="A53" s="2" t="s">
        <v>34</v>
      </c>
      <c r="B53" s="10" t="s">
        <v>35</v>
      </c>
      <c r="C53" s="57">
        <f t="shared" ref="C53" si="5">C54+C55</f>
        <v>-126.5</v>
      </c>
      <c r="D53" s="57">
        <f t="shared" ref="D53:E53" si="6">D54+D55</f>
        <v>1361</v>
      </c>
      <c r="E53" s="57">
        <f t="shared" si="6"/>
        <v>-942.5</v>
      </c>
      <c r="F53" s="63"/>
      <c r="G53" s="63"/>
    </row>
    <row r="54" spans="1:8" ht="25.5">
      <c r="A54" s="2" t="s">
        <v>36</v>
      </c>
      <c r="B54" s="10" t="s">
        <v>37</v>
      </c>
      <c r="C54" s="57">
        <v>-12252.1</v>
      </c>
      <c r="D54" s="57">
        <v>-12403.2</v>
      </c>
      <c r="E54" s="57">
        <v>-13589.6</v>
      </c>
      <c r="F54" s="63"/>
      <c r="G54" s="63"/>
    </row>
    <row r="55" spans="1:8" ht="29.25" customHeight="1">
      <c r="A55" s="2" t="s">
        <v>38</v>
      </c>
      <c r="B55" s="10" t="s">
        <v>39</v>
      </c>
      <c r="C55" s="57">
        <v>12125.6</v>
      </c>
      <c r="D55" s="57">
        <v>13764.2</v>
      </c>
      <c r="E55" s="57">
        <v>12647.1</v>
      </c>
      <c r="F55" s="63"/>
      <c r="G55" s="63"/>
    </row>
    <row r="59" spans="1:8" ht="14.25">
      <c r="A59" s="66" t="s">
        <v>83</v>
      </c>
      <c r="B59" s="66"/>
      <c r="C59" s="66"/>
      <c r="D59" s="66"/>
      <c r="E59" s="66"/>
      <c r="F59" s="66"/>
      <c r="G59" s="66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D4" sqref="D4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67" t="s">
        <v>117</v>
      </c>
      <c r="B2" s="66"/>
      <c r="C2" s="66"/>
      <c r="D2" s="66"/>
      <c r="E2" s="66"/>
      <c r="F2" s="66"/>
      <c r="G2" s="66"/>
    </row>
    <row r="3" spans="1:7">
      <c r="G3" s="5"/>
    </row>
    <row r="4" spans="1:7" ht="70.5" customHeight="1">
      <c r="A4" s="1" t="s">
        <v>40</v>
      </c>
      <c r="B4" s="1" t="s">
        <v>41</v>
      </c>
      <c r="C4" s="58" t="s">
        <v>120</v>
      </c>
      <c r="D4" s="56" t="s">
        <v>106</v>
      </c>
      <c r="E4" s="56" t="s">
        <v>108</v>
      </c>
      <c r="F4" s="30" t="s">
        <v>99</v>
      </c>
      <c r="G4" s="30" t="s">
        <v>98</v>
      </c>
    </row>
    <row r="5" spans="1:7" ht="44.25" customHeight="1">
      <c r="A5" s="8" t="s">
        <v>42</v>
      </c>
      <c r="B5" s="65">
        <v>8</v>
      </c>
      <c r="C5" s="61">
        <v>2086</v>
      </c>
      <c r="D5" s="61">
        <v>2244.4</v>
      </c>
      <c r="E5" s="61">
        <v>3343.2</v>
      </c>
      <c r="F5" s="61">
        <f>E5/D5*100</f>
        <v>148.95740509713062</v>
      </c>
      <c r="G5" s="61">
        <f>E5/C5*100</f>
        <v>160.26845637583889</v>
      </c>
    </row>
    <row r="6" spans="1:7" ht="42.75" customHeight="1">
      <c r="A6" s="2" t="s">
        <v>43</v>
      </c>
      <c r="B6" s="65">
        <v>5.3</v>
      </c>
      <c r="C6" s="61">
        <v>1831</v>
      </c>
      <c r="D6" s="61">
        <v>2839.4</v>
      </c>
      <c r="E6" s="61">
        <v>2489.6</v>
      </c>
      <c r="F6" s="61">
        <f>E6/D6*100</f>
        <v>87.68049587941114</v>
      </c>
      <c r="G6" s="61">
        <f>E6/C6*100</f>
        <v>135.96941561987984</v>
      </c>
    </row>
    <row r="10" spans="1:7">
      <c r="A10" s="66" t="s">
        <v>45</v>
      </c>
      <c r="B10" s="66"/>
      <c r="C10" s="66"/>
      <c r="D10" s="66"/>
      <c r="E10" s="66"/>
      <c r="F10" s="66"/>
      <c r="G10" s="66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C4" sqref="C4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7" t="s">
        <v>109</v>
      </c>
      <c r="B2" s="66"/>
      <c r="C2" s="66"/>
      <c r="D2" s="66"/>
      <c r="E2" s="66"/>
      <c r="F2" s="66"/>
    </row>
    <row r="3" spans="1:7">
      <c r="F3" s="5"/>
    </row>
    <row r="4" spans="1:7" ht="66.75" customHeight="1">
      <c r="A4" s="3" t="s">
        <v>80</v>
      </c>
      <c r="B4" s="58" t="s">
        <v>120</v>
      </c>
      <c r="C4" s="58" t="s">
        <v>106</v>
      </c>
      <c r="D4" s="58" t="s">
        <v>110</v>
      </c>
      <c r="E4" s="30" t="s">
        <v>99</v>
      </c>
      <c r="F4" s="30" t="s">
        <v>98</v>
      </c>
    </row>
    <row r="5" spans="1:7" s="29" customFormat="1" ht="66.75" customHeight="1">
      <c r="A5" s="31" t="s">
        <v>95</v>
      </c>
      <c r="B5" s="59">
        <v>2</v>
      </c>
      <c r="C5" s="59">
        <v>2</v>
      </c>
      <c r="D5" s="59">
        <v>2</v>
      </c>
      <c r="E5" s="59">
        <f t="shared" ref="E5:E10" si="0">D5/C5*100</f>
        <v>100</v>
      </c>
      <c r="F5" s="59">
        <f t="shared" ref="F5:F9" si="1">D5/B5*100</f>
        <v>100</v>
      </c>
    </row>
    <row r="6" spans="1:7" s="32" customFormat="1" ht="71.25" customHeight="1">
      <c r="A6" s="27" t="s">
        <v>100</v>
      </c>
      <c r="B6" s="59">
        <v>5.6</v>
      </c>
      <c r="C6" s="59">
        <v>2</v>
      </c>
      <c r="D6" s="59">
        <v>2</v>
      </c>
      <c r="E6" s="59">
        <f t="shared" si="0"/>
        <v>100</v>
      </c>
      <c r="F6" s="59">
        <f t="shared" si="1"/>
        <v>35.714285714285715</v>
      </c>
    </row>
    <row r="7" spans="1:7" ht="63.75" customHeight="1">
      <c r="A7" s="19" t="s">
        <v>91</v>
      </c>
      <c r="B7" s="59">
        <v>2764.1</v>
      </c>
      <c r="C7" s="59">
        <v>2978.1</v>
      </c>
      <c r="D7" s="59">
        <v>2877</v>
      </c>
      <c r="E7" s="59">
        <f t="shared" si="0"/>
        <v>96.605218092072136</v>
      </c>
      <c r="F7" s="59">
        <f t="shared" si="1"/>
        <v>104.08451213776637</v>
      </c>
      <c r="G7" s="28"/>
    </row>
    <row r="8" spans="1:7" ht="72" customHeight="1">
      <c r="A8" s="20" t="s">
        <v>88</v>
      </c>
      <c r="B8" s="59">
        <v>911.5</v>
      </c>
      <c r="C8" s="59">
        <v>1280.4000000000001</v>
      </c>
      <c r="D8" s="59">
        <v>665.3</v>
      </c>
      <c r="E8" s="59">
        <f t="shared" si="0"/>
        <v>51.960324898469224</v>
      </c>
      <c r="F8" s="59">
        <f t="shared" si="1"/>
        <v>72.989577619308832</v>
      </c>
    </row>
    <row r="9" spans="1:7" s="32" customFormat="1" ht="48.75" customHeight="1">
      <c r="A9" s="20" t="s">
        <v>96</v>
      </c>
      <c r="B9" s="59">
        <v>50</v>
      </c>
      <c r="C9" s="59">
        <v>0</v>
      </c>
      <c r="D9" s="59">
        <v>0</v>
      </c>
      <c r="E9" s="59">
        <v>0</v>
      </c>
      <c r="F9" s="59">
        <f t="shared" si="1"/>
        <v>0</v>
      </c>
    </row>
    <row r="10" spans="1:7" ht="15" customHeight="1">
      <c r="A10" s="16" t="s">
        <v>81</v>
      </c>
      <c r="B10" s="60">
        <f>SUM(B5:B9)</f>
        <v>3733.2</v>
      </c>
      <c r="C10" s="60">
        <f>SUM(C5:C9)</f>
        <v>4262.5</v>
      </c>
      <c r="D10" s="60">
        <f>SUM(D5:D9)</f>
        <v>3546.3</v>
      </c>
      <c r="E10" s="60">
        <f t="shared" si="0"/>
        <v>83.197653958944287</v>
      </c>
      <c r="F10" s="60">
        <f t="shared" ref="F10" si="2">D10/B10*100</f>
        <v>94.993571198971409</v>
      </c>
    </row>
    <row r="11" spans="1:7">
      <c r="B11" s="28"/>
    </row>
    <row r="14" spans="1:7">
      <c r="A14" s="66" t="s">
        <v>82</v>
      </c>
      <c r="B14" s="66"/>
      <c r="C14" s="66"/>
      <c r="D14" s="66"/>
      <c r="E14" s="66"/>
      <c r="F14" s="66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2022-01-31T11:12:22Z</cp:lastPrinted>
  <dcterms:created xsi:type="dcterms:W3CDTF">2017-04-17T10:25:39Z</dcterms:created>
  <dcterms:modified xsi:type="dcterms:W3CDTF">2022-01-31T11:12:25Z</dcterms:modified>
</cp:coreProperties>
</file>