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8" i="3"/>
  <c r="F9"/>
  <c r="F10"/>
  <c r="F11"/>
  <c r="E8"/>
  <c r="E9"/>
  <c r="E10"/>
  <c r="E11"/>
  <c r="G34" i="1"/>
  <c r="G35"/>
  <c r="G37"/>
  <c r="G38"/>
  <c r="G39"/>
  <c r="G40"/>
  <c r="G41"/>
  <c r="G42"/>
  <c r="G43"/>
  <c r="G45"/>
  <c r="G46"/>
  <c r="G47"/>
  <c r="F34"/>
  <c r="F35"/>
  <c r="F36"/>
  <c r="F37"/>
  <c r="F38"/>
  <c r="F39"/>
  <c r="F40"/>
  <c r="F41"/>
  <c r="F42"/>
  <c r="F43"/>
  <c r="F44"/>
  <c r="F45"/>
  <c r="F46"/>
  <c r="F47"/>
  <c r="F48"/>
  <c r="F49"/>
  <c r="G7"/>
  <c r="G8"/>
  <c r="G9"/>
  <c r="G10"/>
  <c r="G11"/>
  <c r="G12"/>
  <c r="G13"/>
  <c r="G14"/>
  <c r="G15"/>
  <c r="G16"/>
  <c r="G17"/>
  <c r="G18"/>
  <c r="G20"/>
  <c r="G21"/>
  <c r="G24"/>
  <c r="G25"/>
  <c r="G26"/>
  <c r="G27"/>
  <c r="G29"/>
  <c r="G30"/>
  <c r="G31"/>
  <c r="F8"/>
  <c r="F9"/>
  <c r="F10"/>
  <c r="F11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C32"/>
  <c r="G6" i="2"/>
  <c r="F7" i="3"/>
  <c r="E5"/>
  <c r="E6"/>
  <c r="E7"/>
  <c r="C11"/>
  <c r="D11"/>
  <c r="B11"/>
  <c r="G5" i="2"/>
  <c r="E5" i="1" l="1"/>
  <c r="F7" l="1"/>
  <c r="F6" i="2"/>
  <c r="C5" i="1" l="1"/>
  <c r="D5"/>
  <c r="D32"/>
  <c r="E32"/>
  <c r="G32" s="1"/>
  <c r="G5" l="1"/>
  <c r="C50"/>
  <c r="F32"/>
  <c r="F5"/>
  <c r="E50" l="1"/>
  <c r="D50"/>
  <c r="D53"/>
  <c r="D51" s="1"/>
  <c r="E53"/>
  <c r="E51" s="1"/>
  <c r="C53" l="1"/>
  <c r="C51" s="1"/>
  <c r="F5" i="2"/>
</calcChain>
</file>

<file path=xl/sharedStrings.xml><?xml version="1.0" encoding="utf-8"?>
<sst xmlns="http://schemas.openxmlformats.org/spreadsheetml/2006/main" count="126" uniqueCount="115">
  <si>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</si>
  <si>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</si>
  <si>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</si>
  <si>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</si>
  <si>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</si>
  <si>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</si>
  <si>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</si>
  <si>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</si>
  <si>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</si>
  <si>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</si>
  <si>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</si>
  <si>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</si>
  <si>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</si>
  <si>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</si>
  <si>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</si>
  <si>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</si>
  <si>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</si>
  <si>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</si>
  <si>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</si>
  <si>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</si>
  <si>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</si>
  <si>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</si>
  <si>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</si>
  <si>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</si>
  <si>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</si>
  <si>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</si>
  <si>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</si>
  <si>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</si>
  <si>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</si>
  <si>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</si>
  <si>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</si>
  <si>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</si>
  <si>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</si>
  <si>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</si>
  <si>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</si>
  <si>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</si>
  <si>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</si>
  <si>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</si>
  <si>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</si>
  <si>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</si>
  <si>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</si>
  <si>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</si>
  <si>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</si>
  <si>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</si>
  <si>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</si>
  <si>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</si>
  <si>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</si>
  <si>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</si>
  <si>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</si>
  <si>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</si>
  <si>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</si>
  <si>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</si>
  <si>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</si>
  <si>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</si>
  <si>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</si>
  <si>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</si>
  <si>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</si>
  <si>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</si>
  <si>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</si>
  <si>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</si>
  <si>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</si>
  <si>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</si>
  <si>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</si>
  <si>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</si>
  <si>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</si>
  <si>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</si>
  <si>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</si>
  <si>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</si>
  <si>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</si>
  <si>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</si>
  <si>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</si>
  <si>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</si>
  <si>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</si>
  <si>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</si>
  <si>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</si>
  <si>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</si>
  <si>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</si>
  <si>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</si>
  <si>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</si>
  <si>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</si>
  <si>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</si>
  <si>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</si>
  <si>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</si>
  <si>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</si>
  <si>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</si>
  <si>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</si>
  <si>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</si>
  <si>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</si>
  <si>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</si>
  <si>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</si>
  <si>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</si>
  <si>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</si>
  <si>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</si>
  <si>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</si>
  <si>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</si>
  <si>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</si>
  <si>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</si>
  <si>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</si>
  <si>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</si>
  <si>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</si>
  <si>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</si>
  <si>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образовании»</t>
  </si>
  <si>
    <t xml:space="preserve">Муниципальная программа "Развитие кадрового потенциала МБУК "КДЦ Свободинского МО" на 2020 год" </t>
  </si>
  <si>
    <t>Субсидии бюджетам муницпальных районов и поселений области на поддержку отрасли культуры</t>
  </si>
  <si>
    <t>20225519130000150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</si>
  <si>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2020 года
</t>
  </si>
  <si>
    <t>Исполнено на 1 октября 2019 г. (тыс.руб)</t>
  </si>
  <si>
    <t>Утвержденные бюджетные назначения на           1 октября 2020 г. (тыс.руб)</t>
  </si>
  <si>
    <t>Исполнено на       1 октября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</si>
  <si>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2020 года
</t>
  </si>
  <si>
    <t>Исполнено на         1 октября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</si>
  <si>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</si>
  <si>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Исполнено на             1 октября 2019 г. (тыс.руб)</t>
  </si>
  <si>
    <t>Исполнено на        1 октября 2020 г. (тыс.руб)</t>
  </si>
  <si>
    <t>св. 2 раз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</si>
</sst>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8" fillId="0" borderId="1" xfId="7" applyNumberFormat="1" applyFont="1" applyFill="1" applyBorder="1" applyAlignment="1" applyProtection="1">
      <alignment vertical="top" wrapText="1"/>
      <protection hidden="1"/>
    </xf>
    <xf numFmtId="165" fontId="8" fillId="0" borderId="4" xfId="7" applyNumberFormat="1" applyFont="1" applyFill="1" applyBorder="1" applyAlignment="1" applyProtection="1">
      <alignment vertical="top" wrapText="1"/>
      <protection hidden="1"/>
    </xf>
    <xf numFmtId="165" fontId="8" fillId="0" borderId="4" xfId="3" applyNumberFormat="1" applyFont="1" applyFill="1" applyBorder="1" applyAlignment="1" applyProtection="1">
      <alignment vertical="top" wrapText="1"/>
      <protection hidden="1"/>
    </xf>
    <xf numFmtId="165" fontId="8" fillId="0" borderId="4" xfId="4" applyNumberFormat="1" applyFont="1" applyFill="1" applyBorder="1" applyAlignment="1" applyProtection="1">
      <alignment vertical="top" wrapText="1"/>
      <protection hidden="1"/>
    </xf>
    <xf numFmtId="165" fontId="8" fillId="0" borderId="4" xfId="5" applyNumberFormat="1" applyFont="1" applyFill="1" applyBorder="1" applyAlignment="1" applyProtection="1">
      <alignment vertical="top" wrapText="1"/>
      <protection hidden="1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2" borderId="3" xfId="0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>
      <alignment horizontal="right" vertical="center" wrapText="1"/>
    </xf>
    <xf numFmtId="164" fontId="8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"/>
  <sheetViews>
    <sheetView zoomScale="85" zoomScaleNormal="85" workbookViewId="0">
      <selection activeCell="G49" sqref="G49"/>
    </sheetView>
  </sheetViews>
  <sheetFormatPr defaultRowHeight="12.75"/>
  <cols>
    <col min="1" max="1" width="28.85546875" style="6" customWidth="1"/>
    <col min="2" max="2" width="23.425781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69" t="s">
        <v>105</v>
      </c>
      <c r="B2" s="68"/>
      <c r="C2" s="68"/>
      <c r="D2" s="68"/>
      <c r="E2" s="68"/>
      <c r="F2" s="68"/>
      <c r="G2" s="68"/>
    </row>
    <row r="3" spans="1:7">
      <c r="G3" s="7" t="s">
        <v>44</v>
      </c>
    </row>
    <row r="4" spans="1:7" ht="63.75" customHeight="1">
      <c r="A4" s="1" t="s">
        <v>0</v>
      </c>
      <c r="B4" s="1" t="s">
        <v>1</v>
      </c>
      <c r="C4" s="1" t="s">
        <v>106</v>
      </c>
      <c r="D4" s="1" t="s">
        <v>107</v>
      </c>
      <c r="E4" s="1" t="s">
        <v>108</v>
      </c>
      <c r="F4" s="1" t="s">
        <v>97</v>
      </c>
      <c r="G4" s="1" t="s">
        <v>98</v>
      </c>
    </row>
    <row r="5" spans="1:7" ht="18" customHeight="1">
      <c r="A5" s="23" t="s">
        <v>2</v>
      </c>
      <c r="B5" s="24"/>
      <c r="C5" s="25">
        <f>C7+C24</f>
        <v>8101.2000000000007</v>
      </c>
      <c r="D5" s="66">
        <f>D7+D24</f>
        <v>12834</v>
      </c>
      <c r="E5" s="66">
        <f>E7+E24</f>
        <v>7193.9</v>
      </c>
      <c r="F5" s="66">
        <f>E5/D5*100</f>
        <v>56.053451768739279</v>
      </c>
      <c r="G5" s="66">
        <f t="shared" ref="G5:G31" si="0">E5/C5*100</f>
        <v>88.800424628450088</v>
      </c>
    </row>
    <row r="6" spans="1:7" ht="15" customHeight="1">
      <c r="A6" s="21" t="s">
        <v>3</v>
      </c>
      <c r="B6" s="20"/>
      <c r="C6" s="17"/>
      <c r="D6" s="65"/>
      <c r="E6" s="65"/>
      <c r="F6" s="65"/>
      <c r="G6" s="65"/>
    </row>
    <row r="7" spans="1:7" ht="15" customHeight="1">
      <c r="A7" s="18" t="s">
        <v>46</v>
      </c>
      <c r="B7" s="19">
        <v>1E+16</v>
      </c>
      <c r="C7" s="39">
        <v>5627.6</v>
      </c>
      <c r="D7" s="67">
        <v>9286.4</v>
      </c>
      <c r="E7" s="67">
        <v>4776.3999999999996</v>
      </c>
      <c r="F7" s="65">
        <f t="shared" ref="F7:F31" si="1">E7/D7*100</f>
        <v>51.434355616815985</v>
      </c>
      <c r="G7" s="65">
        <f t="shared" si="0"/>
        <v>84.874546876110585</v>
      </c>
    </row>
    <row r="8" spans="1:7" ht="15" customHeight="1">
      <c r="A8" s="18" t="s">
        <v>47</v>
      </c>
      <c r="B8" s="19">
        <v>1.01E+16</v>
      </c>
      <c r="C8" s="39">
        <v>1549.1</v>
      </c>
      <c r="D8" s="67">
        <v>2504.5</v>
      </c>
      <c r="E8" s="67">
        <v>1780.3</v>
      </c>
      <c r="F8" s="65">
        <f t="shared" si="1"/>
        <v>71.084048712317824</v>
      </c>
      <c r="G8" s="65">
        <f t="shared" si="0"/>
        <v>114.92479504228261</v>
      </c>
    </row>
    <row r="9" spans="1:7" ht="15" customHeight="1">
      <c r="A9" s="18" t="s">
        <v>48</v>
      </c>
      <c r="B9" s="15" t="s">
        <v>49</v>
      </c>
      <c r="C9" s="39">
        <v>1549.1</v>
      </c>
      <c r="D9" s="67">
        <v>2504.5</v>
      </c>
      <c r="E9" s="67">
        <v>1780.3</v>
      </c>
      <c r="F9" s="65">
        <f t="shared" si="1"/>
        <v>71.084048712317824</v>
      </c>
      <c r="G9" s="65">
        <f t="shared" si="0"/>
        <v>114.92479504228261</v>
      </c>
    </row>
    <row r="10" spans="1:7" ht="51" customHeight="1">
      <c r="A10" s="18" t="s">
        <v>50</v>
      </c>
      <c r="B10" s="19">
        <v>1.03E+16</v>
      </c>
      <c r="C10" s="39">
        <v>979.2</v>
      </c>
      <c r="D10" s="67">
        <v>1324.8</v>
      </c>
      <c r="E10" s="67">
        <v>893.6</v>
      </c>
      <c r="F10" s="65">
        <f t="shared" si="1"/>
        <v>67.451690821256037</v>
      </c>
      <c r="G10" s="65">
        <f t="shared" si="0"/>
        <v>91.25816993464052</v>
      </c>
    </row>
    <row r="11" spans="1:7" ht="20.25" customHeight="1">
      <c r="A11" s="18" t="s">
        <v>51</v>
      </c>
      <c r="B11" s="19">
        <v>1.05E+16</v>
      </c>
      <c r="C11" s="39">
        <v>724.1</v>
      </c>
      <c r="D11" s="67">
        <v>554.1</v>
      </c>
      <c r="E11" s="67">
        <v>391.7</v>
      </c>
      <c r="F11" s="65">
        <f t="shared" si="1"/>
        <v>70.691210972748593</v>
      </c>
      <c r="G11" s="65">
        <f t="shared" si="0"/>
        <v>54.094738295815489</v>
      </c>
    </row>
    <row r="12" spans="1:7" ht="25.5" customHeight="1">
      <c r="A12" s="18" t="s">
        <v>52</v>
      </c>
      <c r="B12" s="15" t="s">
        <v>53</v>
      </c>
      <c r="C12" s="39">
        <v>724.1</v>
      </c>
      <c r="D12" s="65">
        <v>554.1</v>
      </c>
      <c r="E12" s="67">
        <v>391.7</v>
      </c>
      <c r="F12" s="65">
        <f t="shared" si="1"/>
        <v>70.691210972748593</v>
      </c>
      <c r="G12" s="65">
        <f t="shared" si="0"/>
        <v>54.094738295815489</v>
      </c>
    </row>
    <row r="13" spans="1:7" ht="14.25" customHeight="1">
      <c r="A13" s="18" t="s">
        <v>54</v>
      </c>
      <c r="B13" s="19">
        <v>1.06E+16</v>
      </c>
      <c r="C13" s="39">
        <v>2235.5</v>
      </c>
      <c r="D13" s="67">
        <v>4648.3999999999996</v>
      </c>
      <c r="E13" s="67">
        <v>1558.1</v>
      </c>
      <c r="F13" s="65">
        <f t="shared" si="1"/>
        <v>33.519060321831169</v>
      </c>
      <c r="G13" s="65">
        <f t="shared" si="0"/>
        <v>69.698054126593604</v>
      </c>
    </row>
    <row r="14" spans="1:7" ht="27.75" customHeight="1">
      <c r="A14" s="18" t="s">
        <v>55</v>
      </c>
      <c r="B14" s="15" t="s">
        <v>56</v>
      </c>
      <c r="C14" s="39">
        <v>207</v>
      </c>
      <c r="D14" s="65">
        <v>728</v>
      </c>
      <c r="E14" s="67">
        <v>90.6</v>
      </c>
      <c r="F14" s="65">
        <f t="shared" si="1"/>
        <v>12.445054945054943</v>
      </c>
      <c r="G14" s="65">
        <f t="shared" si="0"/>
        <v>43.768115942028984</v>
      </c>
    </row>
    <row r="15" spans="1:7" ht="12.75" customHeight="1">
      <c r="A15" s="18" t="s">
        <v>57</v>
      </c>
      <c r="B15" s="15" t="s">
        <v>58</v>
      </c>
      <c r="C15" s="39">
        <v>2028.4</v>
      </c>
      <c r="D15" s="67">
        <v>3920.4</v>
      </c>
      <c r="E15" s="67">
        <v>1467.5</v>
      </c>
      <c r="F15" s="65">
        <f t="shared" si="1"/>
        <v>37.432404856647281</v>
      </c>
      <c r="G15" s="65">
        <f t="shared" si="0"/>
        <v>72.347663182804183</v>
      </c>
    </row>
    <row r="16" spans="1:7" ht="12.75" customHeight="1">
      <c r="A16" s="18" t="s">
        <v>59</v>
      </c>
      <c r="B16" s="19">
        <v>1.08E+16</v>
      </c>
      <c r="C16" s="39">
        <v>1.7</v>
      </c>
      <c r="D16" s="67">
        <v>1.6</v>
      </c>
      <c r="E16" s="67">
        <v>1.6</v>
      </c>
      <c r="F16" s="65">
        <f t="shared" si="1"/>
        <v>100</v>
      </c>
      <c r="G16" s="65">
        <f t="shared" si="0"/>
        <v>94.117647058823536</v>
      </c>
    </row>
    <row r="17" spans="1:8" ht="57" customHeight="1">
      <c r="A17" s="18" t="s">
        <v>60</v>
      </c>
      <c r="B17" s="19">
        <v>1.11E+16</v>
      </c>
      <c r="C17" s="39">
        <v>119.7</v>
      </c>
      <c r="D17" s="67">
        <v>179.8</v>
      </c>
      <c r="E17" s="67">
        <v>149.5</v>
      </c>
      <c r="F17" s="65">
        <f t="shared" si="1"/>
        <v>83.147942157953281</v>
      </c>
      <c r="G17" s="65">
        <f t="shared" si="0"/>
        <v>124.8955722639933</v>
      </c>
      <c r="H17" s="36"/>
    </row>
    <row r="18" spans="1:8" ht="27.75" customHeight="1">
      <c r="A18" s="18" t="s">
        <v>61</v>
      </c>
      <c r="B18" s="15" t="s">
        <v>62</v>
      </c>
      <c r="C18" s="39">
        <v>78.900000000000006</v>
      </c>
      <c r="D18" s="67">
        <v>126.8</v>
      </c>
      <c r="E18" s="67">
        <v>107.7</v>
      </c>
      <c r="F18" s="65">
        <f t="shared" si="1"/>
        <v>84.936908517350162</v>
      </c>
      <c r="G18" s="65">
        <f t="shared" si="0"/>
        <v>136.50190114068442</v>
      </c>
      <c r="H18" s="36"/>
    </row>
    <row r="19" spans="1:8" ht="27.75" customHeight="1">
      <c r="A19" s="18" t="s">
        <v>90</v>
      </c>
      <c r="B19" s="15" t="s">
        <v>91</v>
      </c>
      <c r="C19" s="39">
        <v>0</v>
      </c>
      <c r="D19" s="67">
        <v>3</v>
      </c>
      <c r="E19" s="67">
        <v>1.1000000000000001</v>
      </c>
      <c r="F19" s="65">
        <f t="shared" si="1"/>
        <v>36.666666666666671</v>
      </c>
      <c r="G19" s="65">
        <v>0</v>
      </c>
      <c r="H19" s="36"/>
    </row>
    <row r="20" spans="1:8" ht="128.25" customHeight="1">
      <c r="A20" s="18" t="s">
        <v>63</v>
      </c>
      <c r="B20" s="15" t="s">
        <v>64</v>
      </c>
      <c r="C20" s="39">
        <v>40.799999999999997</v>
      </c>
      <c r="D20" s="67">
        <v>50</v>
      </c>
      <c r="E20" s="67">
        <v>40.799999999999997</v>
      </c>
      <c r="F20" s="65">
        <f t="shared" si="1"/>
        <v>81.599999999999994</v>
      </c>
      <c r="G20" s="65">
        <f t="shared" si="0"/>
        <v>100</v>
      </c>
      <c r="H20" s="36"/>
    </row>
    <row r="21" spans="1:8" ht="29.25" customHeight="1">
      <c r="A21" s="18" t="s">
        <v>65</v>
      </c>
      <c r="B21" s="15" t="s">
        <v>66</v>
      </c>
      <c r="C21" s="39">
        <v>18.3</v>
      </c>
      <c r="D21" s="65">
        <v>71.7</v>
      </c>
      <c r="E21" s="65">
        <v>0</v>
      </c>
      <c r="F21" s="65">
        <f t="shared" si="1"/>
        <v>0</v>
      </c>
      <c r="G21" s="65">
        <f t="shared" si="0"/>
        <v>0</v>
      </c>
      <c r="H21" s="36"/>
    </row>
    <row r="22" spans="1:8" ht="28.5" customHeight="1">
      <c r="A22" s="18" t="s">
        <v>67</v>
      </c>
      <c r="B22" s="15" t="s">
        <v>68</v>
      </c>
      <c r="C22" s="29">
        <v>0</v>
      </c>
      <c r="D22" s="65">
        <v>1.5</v>
      </c>
      <c r="E22" s="65">
        <v>1.5</v>
      </c>
      <c r="F22" s="65">
        <f t="shared" si="1"/>
        <v>100</v>
      </c>
      <c r="G22" s="65">
        <v>0</v>
      </c>
      <c r="H22" s="36"/>
    </row>
    <row r="23" spans="1:8" ht="18" customHeight="1">
      <c r="A23" s="18" t="s">
        <v>94</v>
      </c>
      <c r="B23" s="15" t="s">
        <v>95</v>
      </c>
      <c r="C23" s="29">
        <v>0</v>
      </c>
      <c r="D23" s="65">
        <v>0</v>
      </c>
      <c r="E23" s="65">
        <v>0</v>
      </c>
      <c r="F23" s="65">
        <v>0</v>
      </c>
      <c r="G23" s="65">
        <v>0</v>
      </c>
      <c r="H23" s="36"/>
    </row>
    <row r="24" spans="1:8" ht="41.25" customHeight="1">
      <c r="A24" s="18" t="s">
        <v>69</v>
      </c>
      <c r="B24" s="15" t="s">
        <v>70</v>
      </c>
      <c r="C24" s="41">
        <v>2473.6</v>
      </c>
      <c r="D24" s="65">
        <v>3547.6</v>
      </c>
      <c r="E24" s="65">
        <v>2417.5</v>
      </c>
      <c r="F24" s="65">
        <f t="shared" si="1"/>
        <v>68.144661179388891</v>
      </c>
      <c r="G24" s="65">
        <f t="shared" si="0"/>
        <v>97.732050452781365</v>
      </c>
      <c r="H24" s="36"/>
    </row>
    <row r="25" spans="1:8" ht="54" customHeight="1">
      <c r="A25" s="18" t="s">
        <v>71</v>
      </c>
      <c r="B25" s="15" t="s">
        <v>72</v>
      </c>
      <c r="C25" s="41">
        <v>198.4</v>
      </c>
      <c r="D25" s="65">
        <v>273.7</v>
      </c>
      <c r="E25" s="65">
        <v>204</v>
      </c>
      <c r="F25" s="65">
        <f t="shared" si="1"/>
        <v>74.534161490683232</v>
      </c>
      <c r="G25" s="65">
        <f t="shared" si="0"/>
        <v>102.82258064516128</v>
      </c>
      <c r="H25" s="36"/>
    </row>
    <row r="26" spans="1:8" ht="117" hidden="1" customHeight="1">
      <c r="A26" s="18" t="s">
        <v>73</v>
      </c>
      <c r="B26" s="15" t="s">
        <v>74</v>
      </c>
      <c r="C26" s="41">
        <v>129.5</v>
      </c>
      <c r="D26" s="65"/>
      <c r="E26" s="65"/>
      <c r="F26" s="65" t="e">
        <f t="shared" si="1"/>
        <v>#DIV/0!</v>
      </c>
      <c r="G26" s="65">
        <f t="shared" si="0"/>
        <v>0</v>
      </c>
      <c r="H26" s="36"/>
    </row>
    <row r="27" spans="1:8" ht="56.25" customHeight="1">
      <c r="A27" s="18" t="s">
        <v>73</v>
      </c>
      <c r="B27" s="15" t="s">
        <v>74</v>
      </c>
      <c r="C27" s="40">
        <v>198.4</v>
      </c>
      <c r="D27" s="67">
        <v>273.7</v>
      </c>
      <c r="E27" s="67">
        <v>204</v>
      </c>
      <c r="F27" s="65">
        <f t="shared" si="1"/>
        <v>74.534161490683232</v>
      </c>
      <c r="G27" s="65">
        <f t="shared" si="0"/>
        <v>102.82258064516128</v>
      </c>
      <c r="H27" s="36"/>
    </row>
    <row r="28" spans="1:8" ht="41.25" customHeight="1">
      <c r="A28" s="37" t="s">
        <v>103</v>
      </c>
      <c r="B28" s="38" t="s">
        <v>104</v>
      </c>
      <c r="C28" s="29">
        <v>500</v>
      </c>
      <c r="D28" s="64">
        <v>50</v>
      </c>
      <c r="E28" s="65">
        <v>50</v>
      </c>
      <c r="F28" s="65">
        <f t="shared" si="1"/>
        <v>100</v>
      </c>
      <c r="G28" s="65">
        <v>0</v>
      </c>
      <c r="H28" s="36"/>
    </row>
    <row r="29" spans="1:8" ht="63.75" customHeight="1">
      <c r="A29" s="18" t="s">
        <v>75</v>
      </c>
      <c r="B29" s="15" t="s">
        <v>76</v>
      </c>
      <c r="C29" s="42">
        <v>142.9</v>
      </c>
      <c r="D29" s="65">
        <v>202.5</v>
      </c>
      <c r="E29" s="65">
        <v>147.69999999999999</v>
      </c>
      <c r="F29" s="65">
        <f t="shared" si="1"/>
        <v>72.938271604938265</v>
      </c>
      <c r="G29" s="65">
        <f t="shared" si="0"/>
        <v>103.35899230230929</v>
      </c>
      <c r="H29" s="36"/>
    </row>
    <row r="30" spans="1:8" ht="18.75" customHeight="1">
      <c r="A30" s="18" t="s">
        <v>77</v>
      </c>
      <c r="B30" s="15" t="s">
        <v>78</v>
      </c>
      <c r="C30" s="42">
        <v>1632.3</v>
      </c>
      <c r="D30" s="65">
        <v>3021.5</v>
      </c>
      <c r="E30" s="65">
        <v>2015.8</v>
      </c>
      <c r="F30" s="65">
        <f t="shared" si="1"/>
        <v>66.715207678305475</v>
      </c>
      <c r="G30" s="65">
        <f t="shared" si="0"/>
        <v>123.49445567603993</v>
      </c>
      <c r="H30" s="36"/>
    </row>
    <row r="31" spans="1:8" ht="39.75" customHeight="1">
      <c r="A31" s="18" t="s">
        <v>79</v>
      </c>
      <c r="B31" s="15" t="s">
        <v>80</v>
      </c>
      <c r="C31" s="42">
        <v>1632.3</v>
      </c>
      <c r="D31" s="65">
        <v>3021.5</v>
      </c>
      <c r="E31" s="65">
        <v>2015.8</v>
      </c>
      <c r="F31" s="65">
        <f t="shared" si="1"/>
        <v>66.715207678305475</v>
      </c>
      <c r="G31" s="65">
        <f t="shared" si="0"/>
        <v>123.49445567603993</v>
      </c>
      <c r="H31" s="36"/>
    </row>
    <row r="32" spans="1:8" ht="21" customHeight="1">
      <c r="A32" s="26" t="s">
        <v>4</v>
      </c>
      <c r="B32" s="27"/>
      <c r="C32" s="22">
        <f>C34+C38+C40+C43+C46+C48</f>
        <v>7401</v>
      </c>
      <c r="D32" s="52">
        <f>D34+D38+D40+D43+D46+D48</f>
        <v>13684.199999999999</v>
      </c>
      <c r="E32" s="52">
        <f>E34+E38+E40+E43+E46+E48</f>
        <v>8259.9</v>
      </c>
      <c r="F32" s="52">
        <f>E32/D32*100</f>
        <v>60.360854123733944</v>
      </c>
      <c r="G32" s="53">
        <f t="shared" ref="G32:G47" si="2">E32/C32*100</f>
        <v>111.60518848804215</v>
      </c>
      <c r="H32" s="36"/>
    </row>
    <row r="33" spans="1:8">
      <c r="A33" s="2" t="s">
        <v>3</v>
      </c>
      <c r="B33" s="11"/>
      <c r="C33" s="28"/>
      <c r="D33" s="53"/>
      <c r="E33" s="53"/>
      <c r="F33" s="56"/>
      <c r="G33" s="55"/>
      <c r="H33" s="36"/>
    </row>
    <row r="34" spans="1:8" ht="18.75" customHeight="1">
      <c r="A34" s="2" t="s">
        <v>5</v>
      </c>
      <c r="B34" s="12" t="s">
        <v>6</v>
      </c>
      <c r="C34" s="42">
        <v>3197.3</v>
      </c>
      <c r="D34" s="45">
        <v>4028.3</v>
      </c>
      <c r="E34" s="45">
        <v>2754.6</v>
      </c>
      <c r="F34" s="57">
        <f t="shared" ref="F34:F49" si="3">E34/D34*100</f>
        <v>68.381202988853858</v>
      </c>
      <c r="G34" s="58">
        <f t="shared" si="2"/>
        <v>86.153942388890613</v>
      </c>
      <c r="H34" s="36"/>
    </row>
    <row r="35" spans="1:8" ht="53.25" customHeight="1">
      <c r="A35" s="2" t="s">
        <v>7</v>
      </c>
      <c r="B35" s="13" t="s">
        <v>8</v>
      </c>
      <c r="C35" s="42">
        <v>2618.1</v>
      </c>
      <c r="D35" s="54">
        <v>3943.1</v>
      </c>
      <c r="E35" s="45">
        <v>2682.7</v>
      </c>
      <c r="F35" s="57">
        <f t="shared" si="3"/>
        <v>68.035302173416852</v>
      </c>
      <c r="G35" s="58">
        <f t="shared" si="2"/>
        <v>102.46743821855544</v>
      </c>
      <c r="H35" s="36"/>
    </row>
    <row r="36" spans="1:8">
      <c r="A36" s="2" t="s">
        <v>9</v>
      </c>
      <c r="B36" s="12" t="s">
        <v>10</v>
      </c>
      <c r="C36" s="42">
        <v>0</v>
      </c>
      <c r="D36" s="54">
        <v>5</v>
      </c>
      <c r="E36" s="45">
        <v>0</v>
      </c>
      <c r="F36" s="57">
        <f t="shared" si="3"/>
        <v>0</v>
      </c>
      <c r="G36" s="58">
        <v>0</v>
      </c>
      <c r="H36" s="36"/>
    </row>
    <row r="37" spans="1:8" ht="31.5" customHeight="1">
      <c r="A37" s="2" t="s">
        <v>11</v>
      </c>
      <c r="B37" s="12" t="s">
        <v>12</v>
      </c>
      <c r="C37" s="42">
        <v>579.20000000000005</v>
      </c>
      <c r="D37" s="45">
        <v>80.2</v>
      </c>
      <c r="E37" s="45">
        <v>71.900000000000006</v>
      </c>
      <c r="F37" s="57">
        <f t="shared" si="3"/>
        <v>89.650872817955118</v>
      </c>
      <c r="G37" s="58">
        <f t="shared" si="2"/>
        <v>12.413674033149173</v>
      </c>
      <c r="H37" s="36"/>
    </row>
    <row r="38" spans="1:8" ht="17.25" customHeight="1">
      <c r="A38" s="2" t="s">
        <v>13</v>
      </c>
      <c r="B38" s="12" t="s">
        <v>14</v>
      </c>
      <c r="C38" s="42">
        <v>143</v>
      </c>
      <c r="D38" s="45">
        <v>202.5</v>
      </c>
      <c r="E38" s="45">
        <v>147.69999999999999</v>
      </c>
      <c r="F38" s="57">
        <f t="shared" si="3"/>
        <v>72.938271604938265</v>
      </c>
      <c r="G38" s="58">
        <f t="shared" si="2"/>
        <v>103.28671328671328</v>
      </c>
      <c r="H38" s="36"/>
    </row>
    <row r="39" spans="1:8" ht="25.5">
      <c r="A39" s="2" t="s">
        <v>15</v>
      </c>
      <c r="B39" s="12" t="s">
        <v>16</v>
      </c>
      <c r="C39" s="42">
        <v>143</v>
      </c>
      <c r="D39" s="45">
        <v>202.5</v>
      </c>
      <c r="E39" s="45">
        <v>147.69999999999999</v>
      </c>
      <c r="F39" s="57">
        <f t="shared" si="3"/>
        <v>72.938271604938265</v>
      </c>
      <c r="G39" s="58">
        <f t="shared" si="2"/>
        <v>103.28671328671328</v>
      </c>
      <c r="H39" s="36"/>
    </row>
    <row r="40" spans="1:8" ht="15.75" customHeight="1">
      <c r="A40" s="2" t="s">
        <v>17</v>
      </c>
      <c r="B40" s="12" t="s">
        <v>18</v>
      </c>
      <c r="C40" s="42">
        <v>1416.8</v>
      </c>
      <c r="D40" s="45">
        <v>3191.2</v>
      </c>
      <c r="E40" s="45">
        <v>1746.6</v>
      </c>
      <c r="F40" s="57">
        <f t="shared" si="3"/>
        <v>54.731762346452747</v>
      </c>
      <c r="G40" s="58">
        <f t="shared" si="2"/>
        <v>123.27780914737436</v>
      </c>
      <c r="H40" s="36"/>
    </row>
    <row r="41" spans="1:8" ht="27" customHeight="1">
      <c r="A41" s="2" t="s">
        <v>19</v>
      </c>
      <c r="B41" s="12" t="s">
        <v>20</v>
      </c>
      <c r="C41" s="42">
        <v>1254.8</v>
      </c>
      <c r="D41" s="45">
        <v>2997.5</v>
      </c>
      <c r="E41" s="45">
        <v>1685.3</v>
      </c>
      <c r="F41" s="57">
        <f t="shared" si="3"/>
        <v>56.223519599666382</v>
      </c>
      <c r="G41" s="58">
        <f t="shared" si="2"/>
        <v>134.30825629582404</v>
      </c>
      <c r="H41" s="36"/>
    </row>
    <row r="42" spans="1:8" ht="27.75" customHeight="1">
      <c r="A42" s="2" t="s">
        <v>21</v>
      </c>
      <c r="B42" s="12" t="s">
        <v>22</v>
      </c>
      <c r="C42" s="42">
        <v>162</v>
      </c>
      <c r="D42" s="45">
        <v>193.7</v>
      </c>
      <c r="E42" s="45">
        <v>61.3</v>
      </c>
      <c r="F42" s="57">
        <f t="shared" si="3"/>
        <v>31.64687661331957</v>
      </c>
      <c r="G42" s="58">
        <f t="shared" si="2"/>
        <v>37.839506172839506</v>
      </c>
      <c r="H42" s="36"/>
    </row>
    <row r="43" spans="1:8" ht="15" customHeight="1">
      <c r="A43" s="2" t="s">
        <v>23</v>
      </c>
      <c r="B43" s="12" t="s">
        <v>24</v>
      </c>
      <c r="C43" s="42">
        <v>514.4</v>
      </c>
      <c r="D43" s="45">
        <v>2051.3000000000002</v>
      </c>
      <c r="E43" s="45">
        <v>741.3</v>
      </c>
      <c r="F43" s="57">
        <f t="shared" si="3"/>
        <v>36.138058791985564</v>
      </c>
      <c r="G43" s="58">
        <f t="shared" si="2"/>
        <v>144.10964230171072</v>
      </c>
      <c r="H43" s="36"/>
    </row>
    <row r="44" spans="1:8">
      <c r="A44" s="2" t="s">
        <v>25</v>
      </c>
      <c r="B44" s="12" t="s">
        <v>26</v>
      </c>
      <c r="C44" s="42">
        <v>0</v>
      </c>
      <c r="D44" s="45">
        <v>15.5</v>
      </c>
      <c r="E44" s="45">
        <v>8.1</v>
      </c>
      <c r="F44" s="57">
        <f t="shared" si="3"/>
        <v>52.258064516129032</v>
      </c>
      <c r="G44" s="58">
        <v>0</v>
      </c>
      <c r="H44" s="36"/>
    </row>
    <row r="45" spans="1:8">
      <c r="A45" s="2" t="s">
        <v>27</v>
      </c>
      <c r="B45" s="12" t="s">
        <v>28</v>
      </c>
      <c r="C45" s="42">
        <v>514.4</v>
      </c>
      <c r="D45" s="45">
        <v>2035.8</v>
      </c>
      <c r="E45" s="45">
        <v>733.2</v>
      </c>
      <c r="F45" s="57">
        <f t="shared" si="3"/>
        <v>36.015325670498086</v>
      </c>
      <c r="G45" s="58">
        <f t="shared" si="2"/>
        <v>142.53499222395024</v>
      </c>
      <c r="H45" s="36"/>
    </row>
    <row r="46" spans="1:8">
      <c r="A46" s="2" t="s">
        <v>96</v>
      </c>
      <c r="B46" s="12" t="s">
        <v>29</v>
      </c>
      <c r="C46" s="42">
        <v>2129.3000000000002</v>
      </c>
      <c r="D46" s="45">
        <v>4210.3</v>
      </c>
      <c r="E46" s="45">
        <v>2869.3</v>
      </c>
      <c r="F46" s="57">
        <f t="shared" si="3"/>
        <v>68.149538037669515</v>
      </c>
      <c r="G46" s="58">
        <f t="shared" si="2"/>
        <v>134.75320527873009</v>
      </c>
      <c r="H46" s="36"/>
    </row>
    <row r="47" spans="1:8">
      <c r="A47" s="2" t="s">
        <v>30</v>
      </c>
      <c r="B47" s="12" t="s">
        <v>31</v>
      </c>
      <c r="C47" s="42">
        <v>2129.3000000000002</v>
      </c>
      <c r="D47" s="45">
        <v>4210.3</v>
      </c>
      <c r="E47" s="45">
        <v>2869.3</v>
      </c>
      <c r="F47" s="57">
        <f t="shared" si="3"/>
        <v>68.149538037669515</v>
      </c>
      <c r="G47" s="58">
        <f t="shared" si="2"/>
        <v>134.75320527873009</v>
      </c>
      <c r="H47" s="36"/>
    </row>
    <row r="48" spans="1:8">
      <c r="A48" s="2" t="s">
        <v>85</v>
      </c>
      <c r="B48" s="12" t="s">
        <v>87</v>
      </c>
      <c r="C48" s="42">
        <v>0.2</v>
      </c>
      <c r="D48" s="45">
        <v>0.6</v>
      </c>
      <c r="E48" s="45">
        <v>0.4</v>
      </c>
      <c r="F48" s="57">
        <f t="shared" si="3"/>
        <v>66.666666666666671</v>
      </c>
      <c r="G48" s="58" t="s">
        <v>114</v>
      </c>
      <c r="H48" s="36"/>
    </row>
    <row r="49" spans="1:8">
      <c r="A49" s="2" t="s">
        <v>86</v>
      </c>
      <c r="B49" s="12" t="s">
        <v>88</v>
      </c>
      <c r="C49" s="42">
        <v>0.2</v>
      </c>
      <c r="D49" s="45">
        <v>0.6</v>
      </c>
      <c r="E49" s="45">
        <v>0.4</v>
      </c>
      <c r="F49" s="57">
        <f t="shared" si="3"/>
        <v>66.666666666666671</v>
      </c>
      <c r="G49" s="58" t="s">
        <v>114</v>
      </c>
      <c r="H49" s="36"/>
    </row>
    <row r="50" spans="1:8" ht="25.5">
      <c r="A50" s="8" t="s">
        <v>32</v>
      </c>
      <c r="B50" s="10"/>
      <c r="C50" s="45">
        <f>C5-C32</f>
        <v>700.20000000000073</v>
      </c>
      <c r="D50" s="45">
        <f>D5-D32</f>
        <v>-850.19999999999891</v>
      </c>
      <c r="E50" s="45">
        <f>E5-E32</f>
        <v>-1066</v>
      </c>
      <c r="F50" s="45"/>
      <c r="G50" s="45"/>
    </row>
    <row r="51" spans="1:8">
      <c r="A51" s="9" t="s">
        <v>33</v>
      </c>
      <c r="B51" s="14"/>
      <c r="C51" s="25">
        <f>C53</f>
        <v>-700.19999999999982</v>
      </c>
      <c r="D51" s="55">
        <f t="shared" ref="D51:E51" si="4">D53</f>
        <v>850.20000000000073</v>
      </c>
      <c r="E51" s="55">
        <f t="shared" si="4"/>
        <v>1066</v>
      </c>
      <c r="F51" s="55"/>
      <c r="G51" s="55"/>
    </row>
    <row r="52" spans="1:8">
      <c r="A52" s="2" t="s">
        <v>3</v>
      </c>
      <c r="B52" s="10"/>
      <c r="C52" s="43"/>
      <c r="D52" s="45"/>
      <c r="E52" s="45"/>
      <c r="F52" s="45"/>
      <c r="G52" s="45"/>
    </row>
    <row r="53" spans="1:8" ht="25.5">
      <c r="A53" s="2" t="s">
        <v>34</v>
      </c>
      <c r="B53" s="10" t="s">
        <v>35</v>
      </c>
      <c r="C53" s="43">
        <f>C54+C55</f>
        <v>-700.19999999999982</v>
      </c>
      <c r="D53" s="45">
        <f t="shared" ref="D53:E53" si="5">D54+D55</f>
        <v>850.20000000000073</v>
      </c>
      <c r="E53" s="45">
        <f t="shared" si="5"/>
        <v>1066</v>
      </c>
      <c r="F53" s="45"/>
      <c r="G53" s="45"/>
    </row>
    <row r="54" spans="1:8" ht="25.5">
      <c r="A54" s="2" t="s">
        <v>36</v>
      </c>
      <c r="B54" s="10" t="s">
        <v>37</v>
      </c>
      <c r="C54" s="43">
        <v>-8236.4</v>
      </c>
      <c r="D54" s="45">
        <v>-12834</v>
      </c>
      <c r="E54" s="45">
        <v>-7294.5</v>
      </c>
      <c r="F54" s="45"/>
      <c r="G54" s="45"/>
    </row>
    <row r="55" spans="1:8" ht="29.25" customHeight="1">
      <c r="A55" s="2" t="s">
        <v>38</v>
      </c>
      <c r="B55" s="10" t="s">
        <v>39</v>
      </c>
      <c r="C55" s="43">
        <v>7536.2</v>
      </c>
      <c r="D55" s="45">
        <v>13684.2</v>
      </c>
      <c r="E55" s="45">
        <v>8360.5</v>
      </c>
      <c r="F55" s="45"/>
      <c r="G55" s="45"/>
    </row>
    <row r="59" spans="1:8" ht="14.25">
      <c r="A59" s="68" t="s">
        <v>84</v>
      </c>
      <c r="B59" s="68"/>
      <c r="C59" s="68"/>
      <c r="D59" s="68"/>
      <c r="E59" s="68"/>
      <c r="F59" s="68"/>
      <c r="G59" s="68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5" sqref="C5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69" t="s">
        <v>109</v>
      </c>
      <c r="B2" s="68"/>
      <c r="C2" s="68"/>
      <c r="D2" s="68"/>
      <c r="E2" s="68"/>
      <c r="F2" s="68"/>
      <c r="G2" s="68"/>
    </row>
    <row r="3" spans="1:7">
      <c r="G3" s="5"/>
    </row>
    <row r="4" spans="1:7" ht="70.5" customHeight="1">
      <c r="A4" s="1" t="s">
        <v>40</v>
      </c>
      <c r="B4" s="1" t="s">
        <v>41</v>
      </c>
      <c r="C4" s="44" t="s">
        <v>106</v>
      </c>
      <c r="D4" s="44" t="s">
        <v>107</v>
      </c>
      <c r="E4" s="44" t="s">
        <v>110</v>
      </c>
      <c r="F4" s="32" t="s">
        <v>99</v>
      </c>
      <c r="G4" s="32" t="s">
        <v>98</v>
      </c>
    </row>
    <row r="5" spans="1:7" ht="44.25" customHeight="1">
      <c r="A5" s="8" t="s">
        <v>42</v>
      </c>
      <c r="B5" s="62">
        <v>8</v>
      </c>
      <c r="C5" s="63">
        <v>1308.5999999999999</v>
      </c>
      <c r="D5" s="63">
        <v>2237.6</v>
      </c>
      <c r="E5" s="63">
        <v>1463.8</v>
      </c>
      <c r="F5" s="63">
        <f>E5/D5*100</f>
        <v>65.41830532713621</v>
      </c>
      <c r="G5" s="63">
        <f>E5/C5*100</f>
        <v>111.86000305670183</v>
      </c>
    </row>
    <row r="6" spans="1:7" ht="42.75" customHeight="1">
      <c r="A6" s="2" t="s">
        <v>43</v>
      </c>
      <c r="B6" s="62">
        <v>8</v>
      </c>
      <c r="C6" s="51">
        <v>1053.8</v>
      </c>
      <c r="D6" s="63">
        <v>2063.1</v>
      </c>
      <c r="E6" s="63">
        <v>1280.0999999999999</v>
      </c>
      <c r="F6" s="63">
        <f>E6/D6*100</f>
        <v>62.04740439144976</v>
      </c>
      <c r="G6" s="63">
        <f>E6/C6*100</f>
        <v>121.47466312393243</v>
      </c>
    </row>
    <row r="10" spans="1:7">
      <c r="A10" s="68" t="s">
        <v>45</v>
      </c>
      <c r="B10" s="68"/>
      <c r="C10" s="68"/>
      <c r="D10" s="68"/>
      <c r="E10" s="68"/>
      <c r="F10" s="68"/>
      <c r="G10" s="68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abSelected="1" topLeftCell="A4" workbookViewId="0">
      <selection activeCell="F9" sqref="F9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69" t="s">
        <v>111</v>
      </c>
      <c r="B2" s="68"/>
      <c r="C2" s="68"/>
      <c r="D2" s="68"/>
      <c r="E2" s="68"/>
      <c r="F2" s="68"/>
    </row>
    <row r="3" spans="1:6">
      <c r="F3" s="5"/>
    </row>
    <row r="4" spans="1:6" ht="66.75" customHeight="1">
      <c r="A4" s="3" t="s">
        <v>81</v>
      </c>
      <c r="B4" s="44" t="s">
        <v>112</v>
      </c>
      <c r="C4" s="44" t="s">
        <v>107</v>
      </c>
      <c r="D4" s="44" t="s">
        <v>113</v>
      </c>
      <c r="E4" s="32" t="s">
        <v>99</v>
      </c>
      <c r="F4" s="32" t="s">
        <v>98</v>
      </c>
    </row>
    <row r="5" spans="1:6" s="31" customFormat="1" ht="66.75" customHeight="1">
      <c r="A5" s="46" t="s">
        <v>100</v>
      </c>
      <c r="B5" s="34">
        <v>0</v>
      </c>
      <c r="C5" s="59">
        <v>2</v>
      </c>
      <c r="D5" s="60">
        <v>0</v>
      </c>
      <c r="E5" s="59">
        <f t="shared" ref="E5:E11" si="0">D5/C5*100</f>
        <v>0</v>
      </c>
      <c r="F5" s="60">
        <v>0</v>
      </c>
    </row>
    <row r="6" spans="1:6" s="33" customFormat="1" ht="57.75" customHeight="1">
      <c r="A6" s="47" t="s">
        <v>101</v>
      </c>
      <c r="B6" s="34">
        <v>0</v>
      </c>
      <c r="C6" s="59">
        <v>2</v>
      </c>
      <c r="D6" s="60">
        <v>0</v>
      </c>
      <c r="E6" s="59">
        <f t="shared" si="0"/>
        <v>0</v>
      </c>
      <c r="F6" s="60">
        <v>0</v>
      </c>
    </row>
    <row r="7" spans="1:6" ht="52.5" customHeight="1">
      <c r="A7" s="48" t="s">
        <v>92</v>
      </c>
      <c r="B7" s="34">
        <v>1254.8</v>
      </c>
      <c r="C7" s="59">
        <v>2997.5</v>
      </c>
      <c r="D7" s="59">
        <v>1685.3</v>
      </c>
      <c r="E7" s="59">
        <f t="shared" si="0"/>
        <v>56.223519599666382</v>
      </c>
      <c r="F7" s="59">
        <f t="shared" ref="F7:F11" si="1">D7/B7*100</f>
        <v>134.30825629582404</v>
      </c>
    </row>
    <row r="8" spans="1:6" ht="90" customHeight="1">
      <c r="A8" s="49" t="s">
        <v>93</v>
      </c>
      <c r="B8" s="34">
        <v>30</v>
      </c>
      <c r="C8" s="59">
        <v>36.5</v>
      </c>
      <c r="D8" s="59">
        <v>0</v>
      </c>
      <c r="E8" s="59">
        <f t="shared" si="0"/>
        <v>0</v>
      </c>
      <c r="F8" s="59">
        <f t="shared" si="1"/>
        <v>0</v>
      </c>
    </row>
    <row r="9" spans="1:6" ht="66" customHeight="1">
      <c r="A9" s="50" t="s">
        <v>89</v>
      </c>
      <c r="B9" s="34">
        <v>514.5</v>
      </c>
      <c r="C9" s="59">
        <v>2035.8</v>
      </c>
      <c r="D9" s="59">
        <v>733.2</v>
      </c>
      <c r="E9" s="59">
        <f t="shared" si="0"/>
        <v>36.015325670498086</v>
      </c>
      <c r="F9" s="59">
        <f t="shared" si="1"/>
        <v>142.50728862973762</v>
      </c>
    </row>
    <row r="10" spans="1:6" s="33" customFormat="1" ht="48.75" customHeight="1">
      <c r="A10" s="50" t="s">
        <v>102</v>
      </c>
      <c r="B10" s="34">
        <v>574.4</v>
      </c>
      <c r="C10" s="59">
        <v>50</v>
      </c>
      <c r="D10" s="59">
        <v>50</v>
      </c>
      <c r="E10" s="59">
        <f t="shared" si="0"/>
        <v>100</v>
      </c>
      <c r="F10" s="59">
        <f t="shared" si="1"/>
        <v>8.7047353760445692</v>
      </c>
    </row>
    <row r="11" spans="1:6" ht="15" customHeight="1">
      <c r="A11" s="16" t="s">
        <v>82</v>
      </c>
      <c r="B11" s="35">
        <f>SUM(B5:B10)</f>
        <v>2373.6999999999998</v>
      </c>
      <c r="C11" s="60">
        <f>SUM(C5:C10)</f>
        <v>5123.8</v>
      </c>
      <c r="D11" s="60">
        <f>SUM(D5:D10)</f>
        <v>2468.5</v>
      </c>
      <c r="E11" s="61">
        <f t="shared" si="0"/>
        <v>48.177134158241927</v>
      </c>
      <c r="F11" s="61">
        <f t="shared" si="1"/>
        <v>103.99376500821502</v>
      </c>
    </row>
    <row r="12" spans="1:6">
      <c r="B12" s="30"/>
    </row>
    <row r="15" spans="1:6">
      <c r="A15" s="68" t="s">
        <v>83</v>
      </c>
      <c r="B15" s="68"/>
      <c r="C15" s="68"/>
      <c r="D15" s="68"/>
      <c r="E15" s="68"/>
      <c r="F15" s="68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2020-10-20T12:36:32Z</cp:lastPrinted>
  <dcterms:created xsi:type="dcterms:W3CDTF">2017-04-17T10:25:39Z</dcterms:created>
  <dcterms:modified xsi:type="dcterms:W3CDTF">2020-10-20T12:39:43Z</dcterms:modified>
</cp:coreProperties>
</file>