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95" yWindow="-255" windowWidth="14610" windowHeight="13020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1'!$D$9</definedName>
  </definedNames>
  <calcPr calcId="125725"/>
</workbook>
</file>

<file path=xl/calcChain.xml><?xml version="1.0" encoding="utf-8"?>
<calcChain xmlns="http://schemas.openxmlformats.org/spreadsheetml/2006/main">
  <c r="G6" i="1"/>
  <c r="G7"/>
  <c r="G8"/>
  <c r="G9"/>
  <c r="G10"/>
  <c r="G11"/>
  <c r="G12"/>
  <c r="G13"/>
  <c r="G15"/>
  <c r="G16"/>
  <c r="G17"/>
  <c r="G18"/>
  <c r="G19"/>
  <c r="G21"/>
  <c r="G22"/>
  <c r="G23"/>
  <c r="G24"/>
  <c r="G26"/>
  <c r="G27"/>
  <c r="G29"/>
  <c r="G30"/>
  <c r="G32"/>
  <c r="G33"/>
  <c r="G34"/>
  <c r="G35"/>
  <c r="G36"/>
  <c r="G38"/>
  <c r="G39"/>
  <c r="G40"/>
  <c r="G41"/>
  <c r="G42"/>
  <c r="G43"/>
  <c r="F6"/>
  <c r="F7"/>
  <c r="F8"/>
  <c r="F9"/>
  <c r="F11"/>
  <c r="F12"/>
  <c r="F13"/>
  <c r="F15"/>
  <c r="F16"/>
  <c r="F17"/>
  <c r="F18"/>
  <c r="F19"/>
  <c r="F20"/>
  <c r="F21"/>
  <c r="F22"/>
  <c r="F23"/>
  <c r="F24"/>
  <c r="F25"/>
  <c r="F26"/>
  <c r="F27"/>
  <c r="F29"/>
  <c r="F30"/>
  <c r="F31"/>
  <c r="F32"/>
  <c r="F33"/>
  <c r="F34"/>
  <c r="F35"/>
  <c r="F36"/>
  <c r="F37"/>
  <c r="F38"/>
  <c r="F39"/>
  <c r="F40"/>
  <c r="F42"/>
  <c r="F43"/>
  <c r="E4"/>
  <c r="D4"/>
  <c r="E17"/>
  <c r="E16"/>
  <c r="E11"/>
  <c r="E6" s="1"/>
  <c r="D11"/>
  <c r="E7"/>
  <c r="F6" i="3"/>
  <c r="D37" i="1"/>
  <c r="E37"/>
  <c r="E33"/>
  <c r="D21"/>
  <c r="E21"/>
  <c r="F7" i="3"/>
  <c r="F8"/>
  <c r="B9"/>
  <c r="E23" i="1"/>
  <c r="D23"/>
  <c r="D16" s="1"/>
  <c r="D17"/>
  <c r="D7"/>
  <c r="E5" i="3"/>
  <c r="E35" i="1"/>
  <c r="D35"/>
  <c r="E8" i="3"/>
  <c r="C9"/>
  <c r="D9"/>
  <c r="E7"/>
  <c r="D42" i="1"/>
  <c r="E42"/>
  <c r="D33"/>
  <c r="D29"/>
  <c r="E29"/>
  <c r="C4" l="1"/>
  <c r="F9" i="3"/>
  <c r="D6" i="1"/>
  <c r="E9" i="3"/>
  <c r="D27" i="1"/>
  <c r="E27"/>
  <c r="F4" l="1"/>
  <c r="G4"/>
  <c r="G5" i="2" l="1"/>
  <c r="E6" i="3"/>
  <c r="D44" i="1" l="1"/>
  <c r="F5" i="2" l="1"/>
  <c r="F6"/>
  <c r="G6"/>
  <c r="D47" i="1" l="1"/>
  <c r="D45" s="1"/>
  <c r="E47"/>
  <c r="E45" s="1"/>
  <c r="E44" l="1"/>
</calcChain>
</file>

<file path=xl/sharedStrings.xml><?xml version="1.0" encoding="utf-8"?>
<sst xmlns="http://schemas.openxmlformats.org/spreadsheetml/2006/main" count="115" uniqueCount="104">
  <si>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</si>
  <si>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</si>
  <si>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</si>
  <si>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</si>
  <si>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</si>
  <si>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</si>
  <si>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</si>
  <si>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</si>
  <si>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</si>
  <si>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</si>
  <si>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</si>
  <si>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</si>
  <si>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</si>
  <si>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</si>
  <si>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</si>
  <si>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</si>
  <si>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</si>
  <si>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</si>
  <si>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</si>
  <si>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</si>
  <si>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</si>
  <si>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</si>
  <si>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</si>
  <si>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</si>
  <si>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</si>
  <si>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</si>
  <si>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</si>
  <si>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</si>
  <si>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</si>
  <si>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</si>
  <si>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</si>
  <si>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</si>
  <si>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</si>
  <si>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</si>
  <si>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</si>
  <si>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</si>
  <si>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</si>
  <si>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</si>
  <si>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</si>
  <si>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</si>
  <si>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</si>
  <si>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</si>
  <si>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</si>
  <si>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Единый сельскохозяйственный налог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</si>
  <si>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</si>
  <si>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</si>
  <si>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</si>
  <si>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</si>
  <si>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</si>
  <si>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Штрафы, санкции, возмещение ущерба</t>
  </si>
  <si>
    <t>Безвозмездные поступления от других бюджетов бюджетной системы Российской Федерации</t>
  </si>
  <si>
    <t>20200000000000151</t>
  </si>
  <si>
    <t>Дотации бюджетам субъектов Российской Федерации и муниципальных образований , в том числе: </t>
  </si>
  <si>
    <t>20210000000000151</t>
  </si>
  <si>
    <t>Субвенции бюджетам субъектов Российской Федерации и муниципальных образований, в том числе:</t>
  </si>
  <si>
    <t>20230000000000151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</si>
  <si>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</si>
  <si>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20235118100000151</t>
  </si>
  <si>
    <t>Иные межбюджетные трансферты</t>
  </si>
  <si>
    <t>20240000000000151</t>
  </si>
  <si>
    <t>Прочие межбюджетные трансферты, передаваемые бюджетам поселений</t>
  </si>
  <si>
    <t>20249999100000151</t>
  </si>
  <si>
    <t>Наименование муниципальной программы</t>
  </si>
  <si>
    <t>ИТОГО:</t>
  </si>
  <si>
    <t>Резервные фонды</t>
  </si>
  <si>
    <t>00 0111 0000000000 000</t>
  </si>
  <si>
    <t>Муниципальная программа "Комплексное благоустройство территории Старобурасского муниципального образования Базарно-Карабулакского муниципального района"</t>
  </si>
  <si>
    <t>10503000010000110</t>
  </si>
  <si>
    <t>Культура и кинематография</t>
  </si>
  <si>
    <t>Муниципальная программа "Обеспечение первичных мер пожарной безопасности  Старобурасского муниципального образования Базарно-Карабулакского муниципального района"</t>
  </si>
  <si>
    <t>20216001100001151</t>
  </si>
  <si>
    <t>Налоги на товары (работы, услуги) реализуемые на территории Российской Федерации</t>
  </si>
  <si>
    <t>10000000010000110</t>
  </si>
  <si>
    <t>20220000000000150</t>
  </si>
  <si>
    <t>Безвозмездные поступления от негосударственных организаций в бюджеты сельских поселений</t>
  </si>
  <si>
    <t>20405000100000150</t>
  </si>
  <si>
    <t>Муниципальная программа "Развитие культуры Старобурасского муниципального образования Базарно-Карабулакского муниципального района"</t>
  </si>
  <si>
    <t xml:space="preserve">Дотации бюджетам сельских поселений на выравнивание бюджетной обеспеченности из бюджета муниципального района за счет средств областного бюджета  </t>
  </si>
  <si>
    <t>Дотации бюджетам сельских поселений на выравнивание бюджетной обеспеченности из бюджета муниципального района за счет собственных средств местного бюджета</t>
  </si>
  <si>
    <t>20216001100002150</t>
  </si>
  <si>
    <t>Субсидии бюджетам бюджетной системы Российской Федерации (межбюджетные субсидии)</t>
  </si>
  <si>
    <t>Муниципальная программа "Ремонт и содержание автомобильных дорог общего пользования местного значения в границах Старобурасского сельского поселения Базарно-Карабулакского муниципального района"</t>
  </si>
  <si>
    <t>% исполнения плана                       2026 года</t>
  </si>
  <si>
    <t>% исполнения 2026 года к 2025 году</t>
  </si>
  <si>
    <t>% исполнения плана 2026 года</t>
  </si>
  <si>
    <t>Врио начальника финансового управления                                                                    Г.В. Куликова</t>
  </si>
  <si>
    <t>Коммунальное хозяйство</t>
  </si>
  <si>
    <t>00 0502 0000000000 000</t>
  </si>
  <si>
    <t>Неналоговые доходы</t>
  </si>
  <si>
    <t>21900010100000150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</si>
  <si>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</si>
  <si>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Исполнено на 1 июля 2025 г. (тыс.руб)</t>
  </si>
  <si>
    <t>Утвержденные бюджетные назначения на           1 июля 2026 г. (тыс.руб)</t>
  </si>
  <si>
    <t>Исполнено на 1 июля 2026 г. (тыс.руб)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</si>
  <si>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Старобурасскому муниципальному образованию Базарно-Карабулакского муниципального района
на 1 июля 2026 года   
</t>
  </si>
  <si>
    <t xml:space="preserve">Сведения об исполнении бюджета Старобурасского сельского поселения                                                                                                                               Базарно-Карабулакского муниципального района Саратовской области 
на 1 июля 2026 года         
</t>
  </si>
  <si>
    <t>Исполнено на 1 июля 2025 г.</t>
  </si>
  <si>
    <t>Утвержденные бюджетные назначения на                        1 июля 2026 г.</t>
  </si>
  <si>
    <t>Исполнено на 1 июля 2026 г.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</si>
  <si>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Старобурасского сельского поселения                                                                                                                               Базарно-Карабулакского муниципального района Саратовской области                                                                                                                                                            по расходам в разрезе муниципальных программ
на 1 июля 2026 года     
</t>
  </si>
  <si>
    <t>Образование</t>
  </si>
  <si>
    <t>00 0700 0000000000 000</t>
  </si>
  <si>
    <t>Профессиональная подготовка, переподготовка и повышение квалификации</t>
  </si>
  <si>
    <t>00 0705 0000000000 000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</si>
</sst>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0.0"/>
  </numFmts>
  <fonts count="2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rgb="FF000000"/>
      <name val="Arial Cyr"/>
    </font>
    <font>
      <sz val="10"/>
      <name val="Arial"/>
      <family val="2"/>
      <charset val="204"/>
    </font>
    <font>
      <sz val="10"/>
      <name val="Arial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56">
    <xf numFmtId="0" fontId="0" fillId="0" borderId="0"/>
    <xf numFmtId="0" fontId="2" fillId="0" borderId="3">
      <alignment horizontal="left" wrapText="1"/>
    </xf>
    <xf numFmtId="0" fontId="3" fillId="0" borderId="0"/>
    <xf numFmtId="0" fontId="4" fillId="0" borderId="0"/>
    <xf numFmtId="0" fontId="3" fillId="0" borderId="0"/>
    <xf numFmtId="0" fontId="3" fillId="0" borderId="0"/>
    <xf numFmtId="0" fontId="5" fillId="0" borderId="0"/>
    <xf numFmtId="0" fontId="6" fillId="0" borderId="0"/>
    <xf numFmtId="0" fontId="7" fillId="0" borderId="0">
      <alignment horizontal="center"/>
    </xf>
    <xf numFmtId="0" fontId="2" fillId="0" borderId="7">
      <alignment horizontal="center"/>
    </xf>
    <xf numFmtId="0" fontId="8" fillId="0" borderId="0">
      <alignment horizontal="right"/>
    </xf>
    <xf numFmtId="0" fontId="7" fillId="0" borderId="0"/>
    <xf numFmtId="0" fontId="9" fillId="0" borderId="0"/>
    <xf numFmtId="0" fontId="9" fillId="0" borderId="8"/>
    <xf numFmtId="0" fontId="2" fillId="0" borderId="9">
      <alignment horizontal="center"/>
    </xf>
    <xf numFmtId="0" fontId="8" fillId="0" borderId="10">
      <alignment horizontal="right"/>
    </xf>
    <xf numFmtId="0" fontId="2" fillId="0" borderId="0"/>
    <xf numFmtId="0" fontId="2" fillId="0" borderId="11">
      <alignment horizontal="right"/>
    </xf>
    <xf numFmtId="49" fontId="2" fillId="0" borderId="12">
      <alignment horizontal="center"/>
    </xf>
    <xf numFmtId="0" fontId="8" fillId="0" borderId="13">
      <alignment horizontal="right"/>
    </xf>
    <xf numFmtId="0" fontId="10" fillId="0" borderId="0"/>
    <xf numFmtId="166" fontId="2" fillId="0" borderId="14">
      <alignment horizontal="center"/>
    </xf>
    <xf numFmtId="0" fontId="2" fillId="0" borderId="0">
      <alignment horizontal="left"/>
    </xf>
    <xf numFmtId="49" fontId="2" fillId="0" borderId="0"/>
    <xf numFmtId="49" fontId="2" fillId="0" borderId="11">
      <alignment horizontal="right" vertical="center"/>
    </xf>
    <xf numFmtId="49" fontId="2" fillId="0" borderId="14">
      <alignment horizontal="center" vertical="center"/>
    </xf>
    <xf numFmtId="0" fontId="2" fillId="0" borderId="7">
      <alignment horizontal="left" wrapText="1"/>
    </xf>
    <xf numFmtId="49" fontId="2" fillId="0" borderId="14">
      <alignment horizontal="center"/>
    </xf>
    <xf numFmtId="0" fontId="2" fillId="0" borderId="15">
      <alignment horizontal="left" wrapText="1"/>
    </xf>
    <xf numFmtId="49" fontId="2" fillId="0" borderId="11">
      <alignment horizontal="right"/>
    </xf>
    <xf numFmtId="0" fontId="2" fillId="0" borderId="16">
      <alignment horizontal="left"/>
    </xf>
    <xf numFmtId="49" fontId="2" fillId="0" borderId="16"/>
    <xf numFmtId="49" fontId="2" fillId="0" borderId="11"/>
    <xf numFmtId="49" fontId="2" fillId="0" borderId="17">
      <alignment horizontal="center"/>
    </xf>
    <xf numFmtId="0" fontId="7" fillId="0" borderId="7">
      <alignment horizontal="center"/>
    </xf>
    <xf numFmtId="0" fontId="2" fillId="0" borderId="18">
      <alignment horizontal="center" vertical="top" wrapText="1"/>
    </xf>
    <xf numFmtId="49" fontId="2" fillId="0" borderId="18">
      <alignment horizontal="center" vertical="top" wrapText="1"/>
    </xf>
    <xf numFmtId="0" fontId="6" fillId="0" borderId="19"/>
    <xf numFmtId="0" fontId="6" fillId="0" borderId="10"/>
    <xf numFmtId="0" fontId="2" fillId="0" borderId="18">
      <alignment horizontal="center" vertical="center"/>
    </xf>
    <xf numFmtId="0" fontId="2" fillId="0" borderId="9">
      <alignment horizontal="center" vertical="center"/>
    </xf>
    <xf numFmtId="49" fontId="2" fillId="0" borderId="9">
      <alignment horizontal="center" vertical="center"/>
    </xf>
    <xf numFmtId="0" fontId="2" fillId="0" borderId="20">
      <alignment horizontal="left" wrapText="1"/>
    </xf>
    <xf numFmtId="49" fontId="2" fillId="0" borderId="21">
      <alignment horizontal="center" wrapText="1"/>
    </xf>
    <xf numFmtId="49" fontId="2" fillId="0" borderId="22">
      <alignment horizontal="center"/>
    </xf>
    <xf numFmtId="4" fontId="2" fillId="0" borderId="22">
      <alignment horizontal="right" shrinkToFit="1"/>
    </xf>
    <xf numFmtId="0" fontId="2" fillId="0" borderId="23">
      <alignment horizontal="left" wrapText="1"/>
    </xf>
    <xf numFmtId="49" fontId="2" fillId="0" borderId="24">
      <alignment horizontal="center" shrinkToFit="1"/>
    </xf>
    <xf numFmtId="49" fontId="2" fillId="0" borderId="25">
      <alignment horizontal="center"/>
    </xf>
    <xf numFmtId="4" fontId="2" fillId="0" borderId="25">
      <alignment horizontal="right" shrinkToFit="1"/>
    </xf>
    <xf numFmtId="0" fontId="2" fillId="0" borderId="26">
      <alignment horizontal="left" wrapText="1" indent="2"/>
    </xf>
    <xf numFmtId="49" fontId="2" fillId="0" borderId="27">
      <alignment horizontal="center" shrinkToFit="1"/>
    </xf>
    <xf numFmtId="49" fontId="2" fillId="0" borderId="28">
      <alignment horizontal="center"/>
    </xf>
    <xf numFmtId="4" fontId="2" fillId="0" borderId="28">
      <alignment horizontal="right" shrinkToFit="1"/>
    </xf>
    <xf numFmtId="49" fontId="2" fillId="0" borderId="0">
      <alignment horizontal="right"/>
    </xf>
    <xf numFmtId="0" fontId="7" fillId="0" borderId="10">
      <alignment horizontal="center"/>
    </xf>
    <xf numFmtId="0" fontId="2" fillId="0" borderId="9">
      <alignment horizontal="center" vertical="center" shrinkToFit="1"/>
    </xf>
    <xf numFmtId="49" fontId="2" fillId="0" borderId="9">
      <alignment horizontal="center" vertical="center" shrinkToFit="1"/>
    </xf>
    <xf numFmtId="49" fontId="6" fillId="0" borderId="10"/>
    <xf numFmtId="0" fontId="2" fillId="0" borderId="21">
      <alignment horizontal="center" shrinkToFit="1"/>
    </xf>
    <xf numFmtId="4" fontId="2" fillId="0" borderId="29">
      <alignment horizontal="right" shrinkToFit="1"/>
    </xf>
    <xf numFmtId="49" fontId="6" fillId="0" borderId="13"/>
    <xf numFmtId="0" fontId="2" fillId="0" borderId="24">
      <alignment horizontal="center" shrinkToFit="1"/>
    </xf>
    <xf numFmtId="167" fontId="2" fillId="0" borderId="25">
      <alignment horizontal="right" shrinkToFit="1"/>
    </xf>
    <xf numFmtId="167" fontId="2" fillId="0" borderId="30">
      <alignment horizontal="right" shrinkToFit="1"/>
    </xf>
    <xf numFmtId="0" fontId="2" fillId="0" borderId="3">
      <alignment horizontal="left" wrapText="1"/>
    </xf>
    <xf numFmtId="49" fontId="2" fillId="0" borderId="27">
      <alignment horizontal="center" wrapText="1"/>
    </xf>
    <xf numFmtId="49" fontId="2" fillId="0" borderId="28">
      <alignment horizontal="center" wrapText="1"/>
    </xf>
    <xf numFmtId="4" fontId="2" fillId="0" borderId="28">
      <alignment horizontal="right" wrapText="1"/>
    </xf>
    <xf numFmtId="4" fontId="2" fillId="0" borderId="26">
      <alignment horizontal="right" wrapText="1"/>
    </xf>
    <xf numFmtId="0" fontId="6" fillId="0" borderId="13">
      <alignment wrapText="1"/>
    </xf>
    <xf numFmtId="0" fontId="2" fillId="0" borderId="31">
      <alignment horizontal="left" wrapText="1"/>
    </xf>
    <xf numFmtId="49" fontId="2" fillId="0" borderId="32">
      <alignment horizontal="center" shrinkToFit="1"/>
    </xf>
    <xf numFmtId="49" fontId="2" fillId="0" borderId="33">
      <alignment horizontal="center"/>
    </xf>
    <xf numFmtId="4" fontId="2" fillId="0" borderId="33">
      <alignment horizontal="right" shrinkToFit="1"/>
    </xf>
    <xf numFmtId="49" fontId="2" fillId="0" borderId="34">
      <alignment horizontal="center"/>
    </xf>
    <xf numFmtId="0" fontId="6" fillId="0" borderId="13"/>
    <xf numFmtId="0" fontId="10" fillId="0" borderId="16"/>
    <xf numFmtId="0" fontId="10" fillId="0" borderId="35"/>
    <xf numFmtId="0" fontId="2" fillId="0" borderId="0">
      <alignment wrapText="1"/>
    </xf>
    <xf numFmtId="49" fontId="2" fillId="0" borderId="0">
      <alignment wrapText="1"/>
    </xf>
    <xf numFmtId="49" fontId="2" fillId="0" borderId="0">
      <alignment horizontal="center"/>
    </xf>
    <xf numFmtId="49" fontId="11" fillId="0" borderId="0"/>
    <xf numFmtId="0" fontId="2" fillId="0" borderId="7">
      <alignment horizontal="left"/>
    </xf>
    <xf numFmtId="49" fontId="2" fillId="0" borderId="7">
      <alignment horizontal="left"/>
    </xf>
    <xf numFmtId="0" fontId="2" fillId="0" borderId="7">
      <alignment horizontal="center" shrinkToFit="1"/>
    </xf>
    <xf numFmtId="49" fontId="2" fillId="0" borderId="7">
      <alignment horizontal="center" vertical="center" shrinkToFit="1"/>
    </xf>
    <xf numFmtId="49" fontId="6" fillId="0" borderId="7">
      <alignment shrinkToFit="1"/>
    </xf>
    <xf numFmtId="49" fontId="2" fillId="0" borderId="7">
      <alignment horizontal="right"/>
    </xf>
    <xf numFmtId="0" fontId="2" fillId="0" borderId="21">
      <alignment horizontal="center" vertical="center" shrinkToFit="1"/>
    </xf>
    <xf numFmtId="49" fontId="2" fillId="0" borderId="22">
      <alignment horizontal="center" vertical="center"/>
    </xf>
    <xf numFmtId="0" fontId="2" fillId="0" borderId="20">
      <alignment horizontal="left" wrapText="1" indent="2"/>
    </xf>
    <xf numFmtId="0" fontId="2" fillId="0" borderId="36">
      <alignment horizontal="center" vertical="center" shrinkToFit="1"/>
    </xf>
    <xf numFmtId="49" fontId="2" fillId="0" borderId="18">
      <alignment horizontal="center" vertical="center"/>
    </xf>
    <xf numFmtId="167" fontId="2" fillId="0" borderId="18">
      <alignment horizontal="right" vertical="center" shrinkToFit="1"/>
    </xf>
    <xf numFmtId="167" fontId="2" fillId="0" borderId="31">
      <alignment horizontal="right" vertical="center" shrinkToFit="1"/>
    </xf>
    <xf numFmtId="0" fontId="2" fillId="0" borderId="37">
      <alignment horizontal="left" wrapText="1"/>
    </xf>
    <xf numFmtId="4" fontId="2" fillId="0" borderId="18">
      <alignment horizontal="right" shrinkToFit="1"/>
    </xf>
    <xf numFmtId="4" fontId="2" fillId="0" borderId="31">
      <alignment horizontal="right" shrinkToFit="1"/>
    </xf>
    <xf numFmtId="0" fontId="2" fillId="0" borderId="23">
      <alignment horizontal="left" wrapText="1" indent="2"/>
    </xf>
    <xf numFmtId="0" fontId="12" fillId="0" borderId="31">
      <alignment wrapText="1"/>
    </xf>
    <xf numFmtId="0" fontId="12" fillId="0" borderId="31"/>
    <xf numFmtId="0" fontId="12" fillId="2" borderId="31">
      <alignment wrapText="1"/>
    </xf>
    <xf numFmtId="0" fontId="2" fillId="2" borderId="3">
      <alignment horizontal="left" wrapText="1"/>
    </xf>
    <xf numFmtId="49" fontId="2" fillId="0" borderId="31">
      <alignment horizontal="center" shrinkToFit="1"/>
    </xf>
    <xf numFmtId="49" fontId="2" fillId="0" borderId="18">
      <alignment horizontal="center" vertical="center" shrinkToFit="1"/>
    </xf>
    <xf numFmtId="0" fontId="6" fillId="0" borderId="16">
      <alignment horizontal="left"/>
    </xf>
    <xf numFmtId="0" fontId="6" fillId="0" borderId="35">
      <alignment horizontal="left" wrapText="1"/>
    </xf>
    <xf numFmtId="0" fontId="6" fillId="0" borderId="35">
      <alignment horizontal="left"/>
    </xf>
    <xf numFmtId="0" fontId="2" fillId="0" borderId="35"/>
    <xf numFmtId="49" fontId="6" fillId="0" borderId="35"/>
    <xf numFmtId="49" fontId="6" fillId="0" borderId="35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2" fillId="0" borderId="0"/>
    <xf numFmtId="49" fontId="6" fillId="0" borderId="0"/>
    <xf numFmtId="49" fontId="6" fillId="0" borderId="0"/>
    <xf numFmtId="0" fontId="2" fillId="0" borderId="0">
      <alignment horizontal="center" wrapText="1"/>
    </xf>
    <xf numFmtId="0" fontId="2" fillId="0" borderId="7">
      <alignment horizontal="center" wrapText="1"/>
    </xf>
    <xf numFmtId="0" fontId="13" fillId="0" borderId="0">
      <alignment horizontal="center"/>
    </xf>
    <xf numFmtId="0" fontId="13" fillId="0" borderId="16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1" fillId="0" borderId="0">
      <alignment horizontal="left"/>
    </xf>
    <xf numFmtId="49" fontId="6" fillId="0" borderId="0"/>
    <xf numFmtId="49" fontId="2" fillId="0" borderId="0">
      <alignment horizontal="left"/>
    </xf>
    <xf numFmtId="49" fontId="2" fillId="0" borderId="0">
      <alignment horizontal="center" wrapText="1"/>
    </xf>
    <xf numFmtId="0" fontId="2" fillId="0" borderId="0">
      <alignment horizontal="center"/>
    </xf>
    <xf numFmtId="0" fontId="13" fillId="0" borderId="16">
      <alignment horizontal="center"/>
    </xf>
    <xf numFmtId="0" fontId="10" fillId="0" borderId="0"/>
    <xf numFmtId="0" fontId="13" fillId="0" borderId="0">
      <alignment horizontal="center"/>
    </xf>
    <xf numFmtId="0" fontId="10" fillId="0" borderId="0"/>
    <xf numFmtId="0" fontId="13" fillId="0" borderId="0">
      <alignment horizontal="center"/>
    </xf>
    <xf numFmtId="0" fontId="2" fillId="0" borderId="0">
      <alignment horizontal="center" wrapText="1"/>
    </xf>
    <xf numFmtId="0" fontId="12" fillId="0" borderId="0"/>
    <xf numFmtId="0" fontId="10" fillId="0" borderId="7"/>
    <xf numFmtId="0" fontId="10" fillId="0" borderId="0"/>
    <xf numFmtId="0" fontId="6" fillId="0" borderId="7"/>
    <xf numFmtId="0" fontId="6" fillId="0" borderId="18">
      <alignment horizontal="left" wrapText="1"/>
    </xf>
    <xf numFmtId="0" fontId="6" fillId="0" borderId="16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4" fillId="3" borderId="0"/>
    <xf numFmtId="0" fontId="6" fillId="0" borderId="18">
      <alignment horizontal="left"/>
    </xf>
    <xf numFmtId="0" fontId="5" fillId="0" borderId="0"/>
    <xf numFmtId="0" fontId="10" fillId="0" borderId="7"/>
    <xf numFmtId="0" fontId="10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</cellStyleXfs>
  <cellXfs count="97">
    <xf numFmtId="0" fontId="0" fillId="0" borderId="0" xfId="0"/>
    <xf numFmtId="0" fontId="1" fillId="0" borderId="0" xfId="0" applyFont="1"/>
    <xf numFmtId="0" fontId="1" fillId="0" borderId="0" xfId="0" applyFont="1" applyFill="1"/>
    <xf numFmtId="0" fontId="17" fillId="0" borderId="0" xfId="0" applyFont="1"/>
    <xf numFmtId="164" fontId="1" fillId="0" borderId="0" xfId="0" applyNumberFormat="1" applyFont="1"/>
    <xf numFmtId="0" fontId="1" fillId="0" borderId="0" xfId="0" applyFont="1"/>
    <xf numFmtId="0" fontId="15" fillId="0" borderId="1" xfId="0" applyFont="1" applyBorder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horizontal="right"/>
    </xf>
    <xf numFmtId="0" fontId="15" fillId="0" borderId="1" xfId="0" applyFont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0" fontId="18" fillId="0" borderId="1" xfId="0" applyFont="1" applyBorder="1" applyAlignment="1">
      <alignment horizontal="left" vertical="top" wrapText="1"/>
    </xf>
    <xf numFmtId="37" fontId="18" fillId="0" borderId="1" xfId="0" applyNumberFormat="1" applyFont="1" applyBorder="1" applyAlignment="1">
      <alignment horizontal="center" vertical="top" wrapText="1"/>
    </xf>
    <xf numFmtId="164" fontId="18" fillId="0" borderId="1" xfId="0" applyNumberFormat="1" applyFont="1" applyFill="1" applyBorder="1" applyAlignment="1">
      <alignment horizontal="right" vertical="center" wrapText="1"/>
    </xf>
    <xf numFmtId="1" fontId="19" fillId="0" borderId="1" xfId="0" applyNumberFormat="1" applyFont="1" applyBorder="1" applyAlignment="1">
      <alignment horizontal="right" vertical="center" wrapText="1"/>
    </xf>
    <xf numFmtId="49" fontId="19" fillId="0" borderId="4" xfId="0" applyNumberFormat="1" applyFont="1" applyBorder="1" applyAlignment="1">
      <alignment horizontal="right" vertical="center" wrapText="1"/>
    </xf>
    <xf numFmtId="0" fontId="15" fillId="0" borderId="1" xfId="0" applyFont="1" applyBorder="1" applyAlignment="1">
      <alignment horizontal="right" vertical="center" wrapText="1"/>
    </xf>
    <xf numFmtId="0" fontId="18" fillId="0" borderId="1" xfId="0" applyFont="1" applyBorder="1" applyAlignment="1">
      <alignment horizontal="right" vertical="center" wrapText="1"/>
    </xf>
    <xf numFmtId="0" fontId="19" fillId="0" borderId="1" xfId="0" applyFont="1" applyBorder="1" applyAlignment="1">
      <alignment horizontal="right" vertical="center" wrapText="1"/>
    </xf>
    <xf numFmtId="0" fontId="18" fillId="0" borderId="1" xfId="0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horizontal="right" vertical="center" wrapText="1"/>
    </xf>
    <xf numFmtId="0" fontId="17" fillId="0" borderId="0" xfId="0" applyFont="1" applyAlignment="1">
      <alignment horizontal="left"/>
    </xf>
    <xf numFmtId="0" fontId="15" fillId="0" borderId="2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left" vertical="top" wrapText="1"/>
    </xf>
    <xf numFmtId="0" fontId="15" fillId="0" borderId="1" xfId="0" applyFont="1" applyBorder="1" applyAlignment="1">
      <alignment vertical="top" wrapText="1"/>
    </xf>
    <xf numFmtId="164" fontId="15" fillId="0" borderId="1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right" vertical="center" wrapText="1"/>
    </xf>
    <xf numFmtId="0" fontId="16" fillId="0" borderId="1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horizontal="left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168" fontId="17" fillId="0" borderId="1" xfId="0" applyNumberFormat="1" applyFont="1" applyFill="1" applyBorder="1" applyAlignment="1">
      <alignment horizontal="center" vertical="center" wrapText="1"/>
    </xf>
    <xf numFmtId="165" fontId="20" fillId="0" borderId="1" xfId="2" applyNumberFormat="1" applyFont="1" applyFill="1" applyBorder="1" applyAlignment="1" applyProtection="1">
      <alignment vertical="top" wrapText="1"/>
      <protection hidden="1"/>
    </xf>
    <xf numFmtId="165" fontId="20" fillId="0" borderId="5" xfId="2" applyNumberFormat="1" applyFont="1" applyFill="1" applyBorder="1" applyAlignment="1" applyProtection="1">
      <alignment vertical="top" wrapText="1"/>
      <protection hidden="1"/>
    </xf>
    <xf numFmtId="164" fontId="18" fillId="0" borderId="4" xfId="0" applyNumberFormat="1" applyFont="1" applyFill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vertical="center" wrapText="1"/>
    </xf>
    <xf numFmtId="164" fontId="1" fillId="0" borderId="0" xfId="0" applyNumberFormat="1" applyFont="1"/>
    <xf numFmtId="164" fontId="15" fillId="0" borderId="1" xfId="0" applyNumberFormat="1" applyFont="1" applyFill="1" applyBorder="1" applyAlignment="1">
      <alignment vertical="center" wrapText="1"/>
    </xf>
    <xf numFmtId="0" fontId="19" fillId="0" borderId="1" xfId="0" applyFont="1" applyBorder="1" applyAlignment="1">
      <alignment vertical="top" wrapText="1"/>
    </xf>
    <xf numFmtId="0" fontId="19" fillId="0" borderId="4" xfId="0" applyFont="1" applyBorder="1" applyAlignment="1">
      <alignment vertical="top" wrapText="1"/>
    </xf>
    <xf numFmtId="0" fontId="17" fillId="0" borderId="0" xfId="0" applyFont="1" applyFill="1"/>
    <xf numFmtId="0" fontId="18" fillId="0" borderId="4" xfId="0" applyFont="1" applyBorder="1" applyAlignment="1">
      <alignment horizontal="left" vertical="top" wrapText="1"/>
    </xf>
    <xf numFmtId="0" fontId="18" fillId="0" borderId="4" xfId="0" applyFont="1" applyBorder="1" applyAlignment="1">
      <alignment horizontal="right" vertical="center" wrapText="1"/>
    </xf>
    <xf numFmtId="164" fontId="18" fillId="0" borderId="4" xfId="0" applyNumberFormat="1" applyFont="1" applyFill="1" applyBorder="1" applyAlignment="1">
      <alignment vertical="center" wrapText="1"/>
    </xf>
    <xf numFmtId="0" fontId="19" fillId="4" borderId="1" xfId="0" applyFont="1" applyFill="1" applyBorder="1" applyAlignment="1">
      <alignment vertical="top" wrapText="1"/>
    </xf>
    <xf numFmtId="0" fontId="15" fillId="4" borderId="1" xfId="0" applyFont="1" applyFill="1" applyBorder="1" applyAlignment="1">
      <alignment horizontal="left" vertical="top" wrapText="1"/>
    </xf>
    <xf numFmtId="1" fontId="19" fillId="4" borderId="1" xfId="0" applyNumberFormat="1" applyFont="1" applyFill="1" applyBorder="1" applyAlignment="1">
      <alignment horizontal="right" vertical="center" wrapText="1"/>
    </xf>
    <xf numFmtId="164" fontId="15" fillId="4" borderId="1" xfId="0" applyNumberFormat="1" applyFont="1" applyFill="1" applyBorder="1" applyAlignment="1">
      <alignment horizontal="right" vertical="center" wrapText="1"/>
    </xf>
    <xf numFmtId="0" fontId="18" fillId="4" borderId="1" xfId="0" applyFont="1" applyFill="1" applyBorder="1" applyAlignment="1">
      <alignment horizontal="right" vertical="center" wrapText="1"/>
    </xf>
    <xf numFmtId="0" fontId="18" fillId="4" borderId="4" xfId="0" applyFont="1" applyFill="1" applyBorder="1" applyAlignment="1">
      <alignment horizontal="right" vertical="center" wrapText="1"/>
    </xf>
    <xf numFmtId="0" fontId="18" fillId="4" borderId="2" xfId="0" applyFont="1" applyFill="1" applyBorder="1" applyAlignment="1">
      <alignment horizontal="right" vertical="center" wrapText="1"/>
    </xf>
    <xf numFmtId="164" fontId="18" fillId="4" borderId="4" xfId="0" applyNumberFormat="1" applyFont="1" applyFill="1" applyBorder="1" applyAlignment="1">
      <alignment horizontal="right" vertical="center" wrapText="1"/>
    </xf>
    <xf numFmtId="164" fontId="18" fillId="4" borderId="2" xfId="0" applyNumberFormat="1" applyFont="1" applyFill="1" applyBorder="1" applyAlignment="1">
      <alignment horizontal="right" vertical="center" wrapText="1"/>
    </xf>
    <xf numFmtId="164" fontId="15" fillId="4" borderId="4" xfId="0" applyNumberFormat="1" applyFont="1" applyFill="1" applyBorder="1" applyAlignment="1">
      <alignment horizontal="right" vertical="center" wrapText="1"/>
    </xf>
    <xf numFmtId="0" fontId="18" fillId="4" borderId="1" xfId="0" applyFont="1" applyFill="1" applyBorder="1" applyAlignment="1">
      <alignment horizontal="left" vertical="top" wrapText="1"/>
    </xf>
    <xf numFmtId="49" fontId="19" fillId="4" borderId="4" xfId="0" applyNumberFormat="1" applyFont="1" applyFill="1" applyBorder="1" applyAlignment="1">
      <alignment horizontal="right" vertical="center" wrapText="1"/>
    </xf>
    <xf numFmtId="49" fontId="19" fillId="4" borderId="1" xfId="0" applyNumberFormat="1" applyFont="1" applyFill="1" applyBorder="1" applyAlignment="1">
      <alignment horizontal="right" vertical="center" wrapText="1"/>
    </xf>
    <xf numFmtId="0" fontId="15" fillId="4" borderId="4" xfId="0" applyFont="1" applyFill="1" applyBorder="1" applyAlignment="1">
      <alignment horizontal="left" vertical="top" wrapText="1"/>
    </xf>
    <xf numFmtId="164" fontId="15" fillId="4" borderId="6" xfId="0" applyNumberFormat="1" applyFont="1" applyFill="1" applyBorder="1" applyAlignment="1">
      <alignment horizontal="right" vertical="center" wrapText="1"/>
    </xf>
    <xf numFmtId="0" fontId="19" fillId="4" borderId="4" xfId="0" applyFont="1" applyFill="1" applyBorder="1" applyAlignment="1">
      <alignment vertical="top" wrapText="1"/>
    </xf>
    <xf numFmtId="164" fontId="18" fillId="4" borderId="1" xfId="0" applyNumberFormat="1" applyFont="1" applyFill="1" applyBorder="1" applyAlignment="1">
      <alignment horizontal="right" vertical="center" wrapText="1"/>
    </xf>
    <xf numFmtId="37" fontId="15" fillId="4" borderId="1" xfId="0" applyNumberFormat="1" applyFont="1" applyFill="1" applyBorder="1" applyAlignment="1">
      <alignment horizontal="center" vertical="top" wrapText="1"/>
    </xf>
    <xf numFmtId="0" fontId="15" fillId="4" borderId="1" xfId="0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164" fontId="18" fillId="0" borderId="1" xfId="0" applyNumberFormat="1" applyFont="1" applyFill="1" applyBorder="1" applyAlignment="1">
      <alignment horizontal="center" vertical="center" wrapText="1"/>
    </xf>
    <xf numFmtId="164" fontId="18" fillId="0" borderId="2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right" vertical="center" wrapText="1"/>
    </xf>
    <xf numFmtId="164" fontId="18" fillId="0" borderId="4" xfId="0" applyNumberFormat="1" applyFont="1" applyFill="1" applyBorder="1" applyAlignment="1">
      <alignment horizontal="right" vertical="center" wrapText="1"/>
    </xf>
    <xf numFmtId="164" fontId="18" fillId="0" borderId="2" xfId="0" applyNumberFormat="1" applyFont="1" applyFill="1" applyBorder="1" applyAlignment="1">
      <alignment horizontal="right" vertical="center" wrapText="1"/>
    </xf>
    <xf numFmtId="164" fontId="18" fillId="4" borderId="1" xfId="0" applyNumberFormat="1" applyFont="1" applyFill="1" applyBorder="1" applyAlignment="1">
      <alignment horizontal="right" vertical="center" wrapText="1"/>
    </xf>
    <xf numFmtId="164" fontId="15" fillId="4" borderId="1" xfId="0" applyNumberFormat="1" applyFont="1" applyFill="1" applyBorder="1" applyAlignment="1">
      <alignment horizontal="right" vertical="center" wrapText="1"/>
    </xf>
    <xf numFmtId="164" fontId="15" fillId="4" borderId="4" xfId="0" applyNumberFormat="1" applyFont="1" applyFill="1" applyBorder="1" applyAlignment="1">
      <alignment horizontal="right" vertical="center" wrapText="1"/>
    </xf>
    <xf numFmtId="164" fontId="18" fillId="4" borderId="2" xfId="0" applyNumberFormat="1" applyFont="1" applyFill="1" applyBorder="1" applyAlignment="1">
      <alignment horizontal="right" vertical="center" wrapText="1"/>
    </xf>
    <xf numFmtId="0" fontId="1" fillId="0" borderId="0" xfId="0" applyFont="1" applyFill="1"/>
    <xf numFmtId="164" fontId="15" fillId="0" borderId="6" xfId="0" applyNumberFormat="1" applyFont="1" applyFill="1" applyBorder="1" applyAlignment="1">
      <alignment horizontal="right" vertical="center" wrapText="1"/>
    </xf>
    <xf numFmtId="164" fontId="18" fillId="0" borderId="6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right" vertical="center" wrapText="1"/>
    </xf>
    <xf numFmtId="0" fontId="18" fillId="0" borderId="1" xfId="0" applyFont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left" vertical="top" wrapText="1"/>
    </xf>
    <xf numFmtId="0" fontId="19" fillId="4" borderId="1" xfId="0" applyFont="1" applyFill="1" applyBorder="1" applyAlignment="1">
      <alignment vertical="top" wrapText="1"/>
    </xf>
    <xf numFmtId="1" fontId="19" fillId="4" borderId="1" xfId="0" applyNumberFormat="1" applyFont="1" applyFill="1" applyBorder="1" applyAlignment="1">
      <alignment horizontal="right" vertical="center" wrapText="1"/>
    </xf>
    <xf numFmtId="164" fontId="18" fillId="4" borderId="1" xfId="0" applyNumberFormat="1" applyFont="1" applyFill="1" applyBorder="1" applyAlignment="1">
      <alignment horizontal="right" vertical="center" wrapText="1"/>
    </xf>
    <xf numFmtId="164" fontId="18" fillId="4" borderId="6" xfId="0" applyNumberFormat="1" applyFont="1" applyFill="1" applyBorder="1" applyAlignment="1">
      <alignment horizontal="right" vertical="center" wrapText="1"/>
    </xf>
    <xf numFmtId="164" fontId="15" fillId="4" borderId="1" xfId="0" applyNumberFormat="1" applyFont="1" applyFill="1" applyBorder="1" applyAlignment="1">
      <alignment horizontal="right" vertical="center" wrapText="1"/>
    </xf>
    <xf numFmtId="164" fontId="15" fillId="4" borderId="6" xfId="0" applyNumberFormat="1" applyFont="1" applyFill="1" applyBorder="1" applyAlignment="1">
      <alignment horizontal="right" vertical="center" wrapText="1"/>
    </xf>
    <xf numFmtId="49" fontId="19" fillId="4" borderId="1" xfId="0" applyNumberFormat="1" applyFont="1" applyFill="1" applyBorder="1" applyAlignment="1">
      <alignment horizontal="right" vertical="center" wrapText="1"/>
    </xf>
    <xf numFmtId="0" fontId="18" fillId="4" borderId="1" xfId="0" applyFont="1" applyFill="1" applyBorder="1" applyAlignment="1">
      <alignment horizontal="right" vertical="center" wrapText="1"/>
    </xf>
    <xf numFmtId="164" fontId="18" fillId="4" borderId="4" xfId="0" applyNumberFormat="1" applyFont="1" applyFill="1" applyBorder="1" applyAlignment="1">
      <alignment horizontal="right" vertical="center" wrapText="1"/>
    </xf>
    <xf numFmtId="0" fontId="18" fillId="4" borderId="2" xfId="0" applyFont="1" applyFill="1" applyBorder="1" applyAlignment="1">
      <alignment horizontal="left" vertical="top" wrapText="1"/>
    </xf>
    <xf numFmtId="164" fontId="18" fillId="4" borderId="2" xfId="0" applyNumberFormat="1" applyFont="1" applyFill="1" applyBorder="1" applyAlignment="1">
      <alignment horizontal="right" vertical="center" wrapText="1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wrapText="1"/>
    </xf>
  </cellXfs>
  <cellStyles count="156">
    <cellStyle name="br" xfId="143"/>
    <cellStyle name="br 2" xfId="153"/>
    <cellStyle name="col" xfId="142"/>
    <cellStyle name="col 2" xfId="152"/>
    <cellStyle name="st140" xfId="139"/>
    <cellStyle name="style0" xfId="144"/>
    <cellStyle name="style0 2" xfId="154"/>
    <cellStyle name="td" xfId="145"/>
    <cellStyle name="td 2" xfId="155"/>
    <cellStyle name="tr" xfId="141"/>
    <cellStyle name="tr 2" xfId="151"/>
    <cellStyle name="xl100" xfId="80"/>
    <cellStyle name="xl101" xfId="84"/>
    <cellStyle name="xl102" xfId="89"/>
    <cellStyle name="xl103" xfId="92"/>
    <cellStyle name="xl104" xfId="81"/>
    <cellStyle name="xl105" xfId="85"/>
    <cellStyle name="xl106" xfId="90"/>
    <cellStyle name="xl107" xfId="93"/>
    <cellStyle name="xl108" xfId="86"/>
    <cellStyle name="xl109" xfId="94"/>
    <cellStyle name="xl110" xfId="97"/>
    <cellStyle name="xl111" xfId="82"/>
    <cellStyle name="xl112" xfId="87"/>
    <cellStyle name="xl113" xfId="88"/>
    <cellStyle name="xl114" xfId="95"/>
    <cellStyle name="xl115" xfId="98"/>
    <cellStyle name="xl116" xfId="100"/>
    <cellStyle name="xl117" xfId="101"/>
    <cellStyle name="xl118" xfId="102"/>
    <cellStyle name="xl119" xfId="103"/>
    <cellStyle name="xl120" xfId="104"/>
    <cellStyle name="xl121" xfId="105"/>
    <cellStyle name="xl122" xfId="106"/>
    <cellStyle name="xl123" xfId="112"/>
    <cellStyle name="xl124" xfId="120"/>
    <cellStyle name="xl125" xfId="122"/>
    <cellStyle name="xl126" xfId="126"/>
    <cellStyle name="xl127" xfId="135"/>
    <cellStyle name="xl128" xfId="138"/>
    <cellStyle name="xl129" xfId="140"/>
    <cellStyle name="xl130" xfId="107"/>
    <cellStyle name="xl131" xfId="113"/>
    <cellStyle name="xl132" xfId="118"/>
    <cellStyle name="xl133" xfId="121"/>
    <cellStyle name="xl134" xfId="123"/>
    <cellStyle name="xl135" xfId="127"/>
    <cellStyle name="xl136" xfId="119"/>
    <cellStyle name="xl137" xfId="129"/>
    <cellStyle name="xl138" xfId="131"/>
    <cellStyle name="xl139" xfId="133"/>
    <cellStyle name="xl140" xfId="134"/>
    <cellStyle name="xl141" xfId="136"/>
    <cellStyle name="xl141 2" xfId="149"/>
    <cellStyle name="xl142" xfId="108"/>
    <cellStyle name="xl143" xfId="114"/>
    <cellStyle name="xl144" xfId="124"/>
    <cellStyle name="xl145" xfId="130"/>
    <cellStyle name="xl146" xfId="132"/>
    <cellStyle name="xl147" xfId="109"/>
    <cellStyle name="xl148" xfId="115"/>
    <cellStyle name="xl149" xfId="125"/>
    <cellStyle name="xl150" xfId="110"/>
    <cellStyle name="xl151" xfId="116"/>
    <cellStyle name="xl152" xfId="111"/>
    <cellStyle name="xl153" xfId="117"/>
    <cellStyle name="xl154" xfId="128"/>
    <cellStyle name="xl155" xfId="147"/>
    <cellStyle name="xl21" xfId="146"/>
    <cellStyle name="xl22" xfId="7"/>
    <cellStyle name="xl23" xfId="11"/>
    <cellStyle name="xl24" xfId="16"/>
    <cellStyle name="xl25" xfId="22"/>
    <cellStyle name="xl26" xfId="35"/>
    <cellStyle name="xl27" xfId="39"/>
    <cellStyle name="xl28" xfId="42"/>
    <cellStyle name="xl29" xfId="46"/>
    <cellStyle name="xl30" xfId="50"/>
    <cellStyle name="xl31" xfId="20"/>
    <cellStyle name="xl32" xfId="137"/>
    <cellStyle name="xl32 2" xfId="150"/>
    <cellStyle name="xl33" xfId="30"/>
    <cellStyle name="xl34" xfId="40"/>
    <cellStyle name="xl35" xfId="43"/>
    <cellStyle name="xl36" xfId="47"/>
    <cellStyle name="xl37" xfId="51"/>
    <cellStyle name="xl38" xfId="12"/>
    <cellStyle name="xl39" xfId="44"/>
    <cellStyle name="xl40" xfId="48"/>
    <cellStyle name="xl41" xfId="52"/>
    <cellStyle name="xl42" xfId="23"/>
    <cellStyle name="xl43" xfId="26"/>
    <cellStyle name="xl44" xfId="28"/>
    <cellStyle name="xl45" xfId="31"/>
    <cellStyle name="xl46" xfId="36"/>
    <cellStyle name="xl47" xfId="41"/>
    <cellStyle name="xl48" xfId="45"/>
    <cellStyle name="xl49" xfId="49"/>
    <cellStyle name="xl50" xfId="53"/>
    <cellStyle name="xl51" xfId="8"/>
    <cellStyle name="xl52" xfId="13"/>
    <cellStyle name="xl53" xfId="17"/>
    <cellStyle name="xl54" xfId="24"/>
    <cellStyle name="xl55" xfId="29"/>
    <cellStyle name="xl56" xfId="32"/>
    <cellStyle name="xl57" xfId="9"/>
    <cellStyle name="xl58" xfId="14"/>
    <cellStyle name="xl59" xfId="18"/>
    <cellStyle name="xl60" xfId="21"/>
    <cellStyle name="xl61" xfId="25"/>
    <cellStyle name="xl62" xfId="27"/>
    <cellStyle name="xl63" xfId="33"/>
    <cellStyle name="xl64" xfId="34"/>
    <cellStyle name="xl65" xfId="10"/>
    <cellStyle name="xl66" xfId="15"/>
    <cellStyle name="xl67" xfId="19"/>
    <cellStyle name="xl68" xfId="37"/>
    <cellStyle name="xl69" xfId="38"/>
    <cellStyle name="xl70" xfId="65"/>
    <cellStyle name="xl71" xfId="1"/>
    <cellStyle name="xl71 2" xfId="71"/>
    <cellStyle name="xl72" xfId="77"/>
    <cellStyle name="xl73" xfId="59"/>
    <cellStyle name="xl74" xfId="62"/>
    <cellStyle name="xl75" xfId="66"/>
    <cellStyle name="xl76" xfId="72"/>
    <cellStyle name="xl77" xfId="78"/>
    <cellStyle name="xl78" xfId="56"/>
    <cellStyle name="xl79" xfId="67"/>
    <cellStyle name="xl80" xfId="73"/>
    <cellStyle name="xl81" xfId="57"/>
    <cellStyle name="xl82" xfId="63"/>
    <cellStyle name="xl83" xfId="68"/>
    <cellStyle name="xl84" xfId="74"/>
    <cellStyle name="xl85" xfId="54"/>
    <cellStyle name="xl86" xfId="60"/>
    <cellStyle name="xl87" xfId="64"/>
    <cellStyle name="xl88" xfId="69"/>
    <cellStyle name="xl89" xfId="75"/>
    <cellStyle name="xl90" xfId="55"/>
    <cellStyle name="xl91" xfId="58"/>
    <cellStyle name="xl92" xfId="61"/>
    <cellStyle name="xl93" xfId="70"/>
    <cellStyle name="xl94" xfId="76"/>
    <cellStyle name="xl95" xfId="79"/>
    <cellStyle name="xl96" xfId="83"/>
    <cellStyle name="xl97" xfId="91"/>
    <cellStyle name="xl98" xfId="96"/>
    <cellStyle name="xl99" xfId="99"/>
    <cellStyle name="Обычный" xfId="0" builtinId="0"/>
    <cellStyle name="Обычный 2" xfId="2"/>
    <cellStyle name="Обычный 2 2" xfId="4"/>
    <cellStyle name="Обычный 2 3" xfId="5"/>
    <cellStyle name="Обычный 2 4" xfId="148"/>
    <cellStyle name="Обычный 2 5" xfId="3"/>
    <cellStyle name="Обычный 3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2"/>
  <sheetViews>
    <sheetView tabSelected="1" workbookViewId="0">
      <selection activeCell="F43" sqref="F43:G43"/>
    </sheetView>
  </sheetViews>
  <sheetFormatPr defaultRowHeight="15"/>
  <cols>
    <col min="1" max="1" width="32.28515625" style="1" customWidth="1"/>
    <col min="2" max="2" width="23.28515625" style="1" customWidth="1"/>
    <col min="3" max="3" width="11.7109375" style="1" customWidth="1"/>
    <col min="4" max="4" width="17.7109375" style="1" customWidth="1"/>
    <col min="5" max="5" width="11.5703125" style="1" customWidth="1"/>
    <col min="6" max="6" width="12" style="1" customWidth="1"/>
    <col min="7" max="7" width="12.7109375" style="1" customWidth="1"/>
    <col min="8" max="16384" width="9.140625" style="1"/>
  </cols>
  <sheetData>
    <row r="1" spans="1:8" ht="58.5" customHeight="1">
      <c r="A1" s="96" t="s">
        <v>95</v>
      </c>
      <c r="B1" s="95"/>
      <c r="C1" s="95"/>
      <c r="D1" s="95"/>
      <c r="E1" s="95"/>
      <c r="F1" s="95"/>
      <c r="G1" s="95"/>
    </row>
    <row r="2" spans="1:8">
      <c r="A2" s="7"/>
      <c r="B2" s="7"/>
      <c r="C2" s="7"/>
      <c r="D2" s="7"/>
      <c r="E2" s="7"/>
      <c r="F2" s="7"/>
      <c r="G2" s="8" t="s">
        <v>38</v>
      </c>
    </row>
    <row r="3" spans="1:8" ht="69" customHeight="1">
      <c r="A3" s="9" t="s">
        <v>0</v>
      </c>
      <c r="B3" s="9" t="s">
        <v>1</v>
      </c>
      <c r="C3" s="6" t="s">
        <v>96</v>
      </c>
      <c r="D3" s="6" t="s">
        <v>97</v>
      </c>
      <c r="E3" s="6" t="s">
        <v>98</v>
      </c>
      <c r="F3" s="9" t="s">
        <v>82</v>
      </c>
      <c r="G3" s="9" t="s">
        <v>83</v>
      </c>
    </row>
    <row r="4" spans="1:8" ht="15.75" customHeight="1">
      <c r="A4" s="46" t="s">
        <v>2</v>
      </c>
      <c r="B4" s="62"/>
      <c r="C4" s="48">
        <f>C6+C16+C14+C25</f>
        <v>2326.3999999999996</v>
      </c>
      <c r="D4" s="48">
        <f>D6+D16+D14</f>
        <v>8108.5</v>
      </c>
      <c r="E4" s="48">
        <f>E6+E16</f>
        <v>2024.1</v>
      </c>
      <c r="F4" s="59">
        <f>E4/D4*100</f>
        <v>24.962693469815626</v>
      </c>
      <c r="G4" s="48">
        <f t="shared" ref="G4:G43" si="0">E4/C4*100</f>
        <v>87.00567400275105</v>
      </c>
    </row>
    <row r="5" spans="1:8" ht="15" customHeight="1">
      <c r="A5" s="11" t="s">
        <v>3</v>
      </c>
      <c r="B5" s="12"/>
      <c r="C5" s="13"/>
      <c r="D5" s="13"/>
      <c r="E5" s="13"/>
      <c r="F5" s="77"/>
      <c r="G5" s="79"/>
    </row>
    <row r="6" spans="1:8" ht="14.25" customHeight="1">
      <c r="A6" s="45" t="s">
        <v>39</v>
      </c>
      <c r="B6" s="47">
        <v>1E+16</v>
      </c>
      <c r="C6" s="72">
        <v>1399.6</v>
      </c>
      <c r="D6" s="61">
        <f>D7+_GoBack+D10+D11</f>
        <v>4240.5</v>
      </c>
      <c r="E6" s="61">
        <f>E7+E9+E10+E11+E14</f>
        <v>1823.8</v>
      </c>
      <c r="F6" s="87">
        <f t="shared" ref="F6:F43" si="1">E6/D6*100</f>
        <v>43.009079118028531</v>
      </c>
      <c r="G6" s="86">
        <f t="shared" si="0"/>
        <v>130.30865961703344</v>
      </c>
    </row>
    <row r="7" spans="1:8" ht="16.5" customHeight="1">
      <c r="A7" s="84" t="s">
        <v>40</v>
      </c>
      <c r="B7" s="85">
        <v>1.01E+16</v>
      </c>
      <c r="C7" s="86">
        <v>222</v>
      </c>
      <c r="D7" s="86">
        <f>D8</f>
        <v>198</v>
      </c>
      <c r="E7" s="86">
        <f>E8</f>
        <v>131</v>
      </c>
      <c r="F7" s="87">
        <f t="shared" si="1"/>
        <v>66.161616161616166</v>
      </c>
      <c r="G7" s="86">
        <f t="shared" si="0"/>
        <v>59.009009009009006</v>
      </c>
      <c r="H7" s="37"/>
    </row>
    <row r="8" spans="1:8" ht="15.75" customHeight="1">
      <c r="A8" s="39" t="s">
        <v>41</v>
      </c>
      <c r="B8" s="26" t="s">
        <v>42</v>
      </c>
      <c r="C8" s="69">
        <v>222</v>
      </c>
      <c r="D8" s="13">
        <v>198</v>
      </c>
      <c r="E8" s="13">
        <v>131</v>
      </c>
      <c r="F8" s="78">
        <f t="shared" si="1"/>
        <v>66.161616161616166</v>
      </c>
      <c r="G8" s="80">
        <f t="shared" si="0"/>
        <v>59.009009009009006</v>
      </c>
      <c r="H8" s="37"/>
    </row>
    <row r="9" spans="1:8" ht="38.25">
      <c r="A9" s="45" t="s">
        <v>71</v>
      </c>
      <c r="B9" s="57" t="s">
        <v>72</v>
      </c>
      <c r="C9" s="72">
        <v>386.4</v>
      </c>
      <c r="D9" s="61">
        <v>980.5</v>
      </c>
      <c r="E9" s="61">
        <v>465.2</v>
      </c>
      <c r="F9" s="87">
        <f t="shared" si="1"/>
        <v>47.445181030086694</v>
      </c>
      <c r="G9" s="86">
        <f t="shared" si="0"/>
        <v>120.39337474120084</v>
      </c>
      <c r="H9" s="37"/>
    </row>
    <row r="10" spans="1:8" ht="15" customHeight="1">
      <c r="A10" s="84" t="s">
        <v>43</v>
      </c>
      <c r="B10" s="90" t="s">
        <v>67</v>
      </c>
      <c r="C10" s="86">
        <v>107.4</v>
      </c>
      <c r="D10" s="86">
        <v>53</v>
      </c>
      <c r="E10" s="86">
        <v>163.69999999999999</v>
      </c>
      <c r="F10" s="87">
        <v>3.1</v>
      </c>
      <c r="G10" s="86">
        <f t="shared" si="0"/>
        <v>152.42085661080074</v>
      </c>
      <c r="H10" s="37"/>
    </row>
    <row r="11" spans="1:8">
      <c r="A11" s="84" t="s">
        <v>44</v>
      </c>
      <c r="B11" s="85">
        <v>1.06E+16</v>
      </c>
      <c r="C11" s="86">
        <v>683.8</v>
      </c>
      <c r="D11" s="86">
        <f>D12+D13</f>
        <v>3009</v>
      </c>
      <c r="E11" s="86">
        <f>E12+E13</f>
        <v>1063.0999999999999</v>
      </c>
      <c r="F11" s="87">
        <f t="shared" si="1"/>
        <v>35.330674642738444</v>
      </c>
      <c r="G11" s="86">
        <f t="shared" si="0"/>
        <v>155.46943550745831</v>
      </c>
      <c r="H11" s="37"/>
    </row>
    <row r="12" spans="1:8">
      <c r="A12" s="39" t="s">
        <v>45</v>
      </c>
      <c r="B12" s="26" t="s">
        <v>46</v>
      </c>
      <c r="C12" s="69">
        <v>234.1</v>
      </c>
      <c r="D12" s="13">
        <v>540</v>
      </c>
      <c r="E12" s="13">
        <v>250.2</v>
      </c>
      <c r="F12" s="78">
        <f t="shared" si="1"/>
        <v>46.333333333333329</v>
      </c>
      <c r="G12" s="80">
        <f t="shared" si="0"/>
        <v>106.87740281930797</v>
      </c>
      <c r="H12" s="37"/>
    </row>
    <row r="13" spans="1:8" ht="15.75" customHeight="1">
      <c r="A13" s="39" t="s">
        <v>47</v>
      </c>
      <c r="B13" s="26" t="s">
        <v>48</v>
      </c>
      <c r="C13" s="69">
        <v>449.7</v>
      </c>
      <c r="D13" s="13">
        <v>2469</v>
      </c>
      <c r="E13" s="13">
        <v>812.9</v>
      </c>
      <c r="F13" s="78">
        <f t="shared" si="1"/>
        <v>32.924260834345887</v>
      </c>
      <c r="G13" s="80">
        <f t="shared" si="0"/>
        <v>180.76495441405379</v>
      </c>
      <c r="H13" s="37"/>
    </row>
    <row r="14" spans="1:8" ht="16.5" customHeight="1">
      <c r="A14" s="45" t="s">
        <v>88</v>
      </c>
      <c r="B14" s="47">
        <v>1.11E+16</v>
      </c>
      <c r="C14" s="86">
        <v>0</v>
      </c>
      <c r="D14" s="86">
        <v>0</v>
      </c>
      <c r="E14" s="61">
        <v>0.8</v>
      </c>
      <c r="F14" s="87">
        <v>0</v>
      </c>
      <c r="G14" s="86">
        <v>0</v>
      </c>
      <c r="H14" s="37"/>
    </row>
    <row r="15" spans="1:8" ht="15" hidden="1" customHeight="1">
      <c r="A15" s="39" t="s">
        <v>49</v>
      </c>
      <c r="B15" s="14">
        <v>1.16E+16</v>
      </c>
      <c r="C15" s="69">
        <v>0</v>
      </c>
      <c r="D15" s="13">
        <v>0</v>
      </c>
      <c r="E15" s="13">
        <v>0</v>
      </c>
      <c r="F15" s="87" t="e">
        <f t="shared" si="1"/>
        <v>#DIV/0!</v>
      </c>
      <c r="G15" s="86" t="e">
        <f t="shared" si="0"/>
        <v>#DIV/0!</v>
      </c>
      <c r="H15" s="37"/>
    </row>
    <row r="16" spans="1:8" ht="39.75" customHeight="1">
      <c r="A16" s="45" t="s">
        <v>50</v>
      </c>
      <c r="B16" s="57" t="s">
        <v>51</v>
      </c>
      <c r="C16" s="72">
        <v>926.8</v>
      </c>
      <c r="D16" s="61">
        <f>D17+D20+D21+D23+D25</f>
        <v>3868</v>
      </c>
      <c r="E16" s="86">
        <f>E17+E20+E21+E23+E25</f>
        <v>200.29999999999995</v>
      </c>
      <c r="F16" s="87">
        <f t="shared" si="1"/>
        <v>5.1783867631851077</v>
      </c>
      <c r="G16" s="86">
        <f t="shared" si="0"/>
        <v>21.611998273629691</v>
      </c>
      <c r="H16" s="37"/>
    </row>
    <row r="17" spans="1:8" ht="51.75" customHeight="1">
      <c r="A17" s="45" t="s">
        <v>52</v>
      </c>
      <c r="B17" s="57" t="s">
        <v>53</v>
      </c>
      <c r="C17" s="72">
        <v>719.6</v>
      </c>
      <c r="D17" s="61">
        <f>D18+D19</f>
        <v>759.2</v>
      </c>
      <c r="E17" s="86">
        <f>E18+E19</f>
        <v>485</v>
      </c>
      <c r="F17" s="87">
        <f t="shared" si="1"/>
        <v>63.883034773445722</v>
      </c>
      <c r="G17" s="86">
        <f t="shared" si="0"/>
        <v>67.398554752640351</v>
      </c>
      <c r="H17" s="37"/>
    </row>
    <row r="18" spans="1:8" ht="66.75" customHeight="1">
      <c r="A18" s="39" t="s">
        <v>77</v>
      </c>
      <c r="B18" s="26" t="s">
        <v>70</v>
      </c>
      <c r="C18" s="69">
        <v>28</v>
      </c>
      <c r="D18" s="13">
        <v>56.5</v>
      </c>
      <c r="E18" s="13">
        <v>28.2</v>
      </c>
      <c r="F18" s="78">
        <f t="shared" si="1"/>
        <v>49.911504424778755</v>
      </c>
      <c r="G18" s="80">
        <f t="shared" si="0"/>
        <v>100.71428571428571</v>
      </c>
      <c r="H18" s="37"/>
    </row>
    <row r="19" spans="1:8" s="5" customFormat="1" ht="81" customHeight="1">
      <c r="A19" s="39" t="s">
        <v>78</v>
      </c>
      <c r="B19" s="26" t="s">
        <v>79</v>
      </c>
      <c r="C19" s="69">
        <v>691.6</v>
      </c>
      <c r="D19" s="13">
        <v>702.7</v>
      </c>
      <c r="E19" s="13">
        <v>456.8</v>
      </c>
      <c r="F19" s="78">
        <f t="shared" si="1"/>
        <v>65.006403870784112</v>
      </c>
      <c r="G19" s="80">
        <f t="shared" si="0"/>
        <v>66.049739733950261</v>
      </c>
      <c r="H19" s="37"/>
    </row>
    <row r="20" spans="1:8" ht="43.5" customHeight="1">
      <c r="A20" s="45" t="s">
        <v>80</v>
      </c>
      <c r="B20" s="57" t="s">
        <v>73</v>
      </c>
      <c r="C20" s="72">
        <v>0</v>
      </c>
      <c r="D20" s="61">
        <v>2379</v>
      </c>
      <c r="E20" s="61">
        <v>0</v>
      </c>
      <c r="F20" s="87">
        <f t="shared" si="1"/>
        <v>0</v>
      </c>
      <c r="G20" s="86">
        <v>0</v>
      </c>
      <c r="H20" s="37"/>
    </row>
    <row r="21" spans="1:8" ht="52.5" customHeight="1">
      <c r="A21" s="45" t="s">
        <v>54</v>
      </c>
      <c r="B21" s="57" t="s">
        <v>55</v>
      </c>
      <c r="C21" s="72">
        <v>68</v>
      </c>
      <c r="D21" s="61">
        <f t="shared" ref="D21:E21" si="2">D22</f>
        <v>227.1</v>
      </c>
      <c r="E21" s="61">
        <f t="shared" si="2"/>
        <v>82.5</v>
      </c>
      <c r="F21" s="87">
        <f t="shared" si="1"/>
        <v>36.327608982826945</v>
      </c>
      <c r="G21" s="86">
        <f t="shared" si="0"/>
        <v>121.3235294117647</v>
      </c>
      <c r="H21" s="37"/>
    </row>
    <row r="22" spans="1:8" ht="55.5" customHeight="1">
      <c r="A22" s="39" t="s">
        <v>56</v>
      </c>
      <c r="B22" s="26" t="s">
        <v>57</v>
      </c>
      <c r="C22" s="69">
        <v>68</v>
      </c>
      <c r="D22" s="13">
        <v>227.1</v>
      </c>
      <c r="E22" s="13">
        <v>82.5</v>
      </c>
      <c r="F22" s="78">
        <f t="shared" si="1"/>
        <v>36.327608982826945</v>
      </c>
      <c r="G22" s="80">
        <f t="shared" si="0"/>
        <v>121.3235294117647</v>
      </c>
      <c r="H22" s="37"/>
    </row>
    <row r="23" spans="1:8" ht="16.5" customHeight="1">
      <c r="A23" s="45" t="s">
        <v>58</v>
      </c>
      <c r="B23" s="57" t="s">
        <v>59</v>
      </c>
      <c r="C23" s="72">
        <v>139.19999999999999</v>
      </c>
      <c r="D23" s="61">
        <f>D24</f>
        <v>1019.7</v>
      </c>
      <c r="E23" s="86">
        <f>E24</f>
        <v>149.80000000000001</v>
      </c>
      <c r="F23" s="87">
        <f t="shared" si="1"/>
        <v>14.690595273119545</v>
      </c>
      <c r="G23" s="86">
        <f t="shared" si="0"/>
        <v>107.61494252873564</v>
      </c>
      <c r="H23" s="37"/>
    </row>
    <row r="24" spans="1:8" ht="32.25" customHeight="1">
      <c r="A24" s="39" t="s">
        <v>60</v>
      </c>
      <c r="B24" s="26" t="s">
        <v>61</v>
      </c>
      <c r="C24" s="69">
        <v>139.19999999999999</v>
      </c>
      <c r="D24" s="13">
        <v>1019.7</v>
      </c>
      <c r="E24" s="13">
        <v>149.80000000000001</v>
      </c>
      <c r="F24" s="78">
        <f t="shared" si="1"/>
        <v>14.690595273119545</v>
      </c>
      <c r="G24" s="80">
        <f t="shared" si="0"/>
        <v>107.61494252873564</v>
      </c>
      <c r="H24" s="37"/>
    </row>
    <row r="25" spans="1:8" ht="64.5" customHeight="1">
      <c r="A25" s="60" t="s">
        <v>90</v>
      </c>
      <c r="B25" s="56" t="s">
        <v>89</v>
      </c>
      <c r="C25" s="92">
        <v>0</v>
      </c>
      <c r="D25" s="52">
        <v>-517</v>
      </c>
      <c r="E25" s="52">
        <v>-517</v>
      </c>
      <c r="F25" s="87">
        <f t="shared" si="1"/>
        <v>100</v>
      </c>
      <c r="G25" s="86">
        <v>0</v>
      </c>
    </row>
    <row r="26" spans="1:8" ht="39" hidden="1" customHeight="1">
      <c r="A26" s="40" t="s">
        <v>74</v>
      </c>
      <c r="B26" s="15" t="s">
        <v>75</v>
      </c>
      <c r="C26" s="70"/>
      <c r="D26" s="34"/>
      <c r="E26" s="34"/>
      <c r="F26" s="89" t="e">
        <f t="shared" si="1"/>
        <v>#DIV/0!</v>
      </c>
      <c r="G26" s="88" t="e">
        <f t="shared" si="0"/>
        <v>#DIV/0!</v>
      </c>
    </row>
    <row r="27" spans="1:8" ht="21.75" customHeight="1">
      <c r="A27" s="58" t="s">
        <v>4</v>
      </c>
      <c r="B27" s="50"/>
      <c r="C27" s="74">
        <v>2055.3999999999996</v>
      </c>
      <c r="D27" s="54">
        <f>D29+D33+D35+D37+D42</f>
        <v>8764.5</v>
      </c>
      <c r="E27" s="54">
        <f>E29+E33+E35+E37+E42</f>
        <v>2246.5</v>
      </c>
      <c r="F27" s="89">
        <f t="shared" si="1"/>
        <v>25.631810143191281</v>
      </c>
      <c r="G27" s="88">
        <f t="shared" si="0"/>
        <v>109.29746034835071</v>
      </c>
    </row>
    <row r="28" spans="1:8">
      <c r="A28" s="11" t="s">
        <v>3</v>
      </c>
      <c r="B28" s="16"/>
      <c r="C28" s="68"/>
      <c r="D28" s="10"/>
      <c r="E28" s="10"/>
      <c r="F28" s="77"/>
      <c r="G28" s="79"/>
    </row>
    <row r="29" spans="1:8">
      <c r="A29" s="55" t="s">
        <v>5</v>
      </c>
      <c r="B29" s="49" t="s">
        <v>6</v>
      </c>
      <c r="C29" s="72">
        <v>1209.5</v>
      </c>
      <c r="D29" s="61">
        <f t="shared" ref="D29:E29" si="3">D30+D31+D32</f>
        <v>3026.6</v>
      </c>
      <c r="E29" s="61">
        <f t="shared" si="3"/>
        <v>1129.8999999999999</v>
      </c>
      <c r="F29" s="89">
        <f t="shared" si="1"/>
        <v>37.332320095156277</v>
      </c>
      <c r="G29" s="88">
        <f t="shared" si="0"/>
        <v>93.418768085985931</v>
      </c>
    </row>
    <row r="30" spans="1:8" ht="57" customHeight="1">
      <c r="A30" s="11" t="s">
        <v>7</v>
      </c>
      <c r="B30" s="18" t="s">
        <v>8</v>
      </c>
      <c r="C30" s="69">
        <v>1206.7</v>
      </c>
      <c r="D30" s="35">
        <v>3016</v>
      </c>
      <c r="E30" s="13">
        <v>1126.8</v>
      </c>
      <c r="F30" s="77">
        <f t="shared" si="1"/>
        <v>37.360742705570289</v>
      </c>
      <c r="G30" s="79">
        <f t="shared" si="0"/>
        <v>93.378635949283165</v>
      </c>
    </row>
    <row r="31" spans="1:8" ht="15.75" customHeight="1">
      <c r="A31" s="11" t="s">
        <v>64</v>
      </c>
      <c r="B31" s="18" t="s">
        <v>65</v>
      </c>
      <c r="C31" s="69">
        <v>0</v>
      </c>
      <c r="D31" s="35">
        <v>5</v>
      </c>
      <c r="E31" s="13">
        <v>0</v>
      </c>
      <c r="F31" s="77">
        <f t="shared" si="1"/>
        <v>0</v>
      </c>
      <c r="G31" s="79">
        <v>0</v>
      </c>
    </row>
    <row r="32" spans="1:8" ht="24.75" customHeight="1">
      <c r="A32" s="11" t="s">
        <v>9</v>
      </c>
      <c r="B32" s="17" t="s">
        <v>10</v>
      </c>
      <c r="C32" s="69">
        <v>2.8</v>
      </c>
      <c r="D32" s="13">
        <v>5.6</v>
      </c>
      <c r="E32" s="13">
        <v>3.1</v>
      </c>
      <c r="F32" s="77">
        <f t="shared" si="1"/>
        <v>55.357142857142861</v>
      </c>
      <c r="G32" s="79">
        <f t="shared" si="0"/>
        <v>110.71428571428572</v>
      </c>
    </row>
    <row r="33" spans="1:8">
      <c r="A33" s="55" t="s">
        <v>11</v>
      </c>
      <c r="B33" s="49" t="s">
        <v>12</v>
      </c>
      <c r="C33" s="72">
        <v>68</v>
      </c>
      <c r="D33" s="61">
        <f t="shared" ref="D33" si="4">D34</f>
        <v>227.1</v>
      </c>
      <c r="E33" s="61">
        <f>E34</f>
        <v>82.5</v>
      </c>
      <c r="F33" s="89">
        <f t="shared" si="1"/>
        <v>36.327608982826945</v>
      </c>
      <c r="G33" s="88">
        <f t="shared" si="0"/>
        <v>121.3235294117647</v>
      </c>
    </row>
    <row r="34" spans="1:8" ht="25.5">
      <c r="A34" s="11" t="s">
        <v>13</v>
      </c>
      <c r="B34" s="17" t="s">
        <v>14</v>
      </c>
      <c r="C34" s="69">
        <v>68</v>
      </c>
      <c r="D34" s="13">
        <v>227.1</v>
      </c>
      <c r="E34" s="13">
        <v>82.5</v>
      </c>
      <c r="F34" s="77">
        <f t="shared" si="1"/>
        <v>36.327608982826945</v>
      </c>
      <c r="G34" s="79">
        <f t="shared" si="0"/>
        <v>121.3235294117647</v>
      </c>
    </row>
    <row r="35" spans="1:8">
      <c r="A35" s="55" t="s">
        <v>15</v>
      </c>
      <c r="B35" s="49" t="s">
        <v>16</v>
      </c>
      <c r="C35" s="72">
        <v>130</v>
      </c>
      <c r="D35" s="61">
        <f>D36</f>
        <v>3435.4</v>
      </c>
      <c r="E35" s="61">
        <f>E36</f>
        <v>128</v>
      </c>
      <c r="F35" s="89">
        <f t="shared" si="1"/>
        <v>3.7259125574896661</v>
      </c>
      <c r="G35" s="88">
        <f t="shared" si="0"/>
        <v>98.461538461538467</v>
      </c>
    </row>
    <row r="36" spans="1:8" ht="25.5">
      <c r="A36" s="11" t="s">
        <v>17</v>
      </c>
      <c r="B36" s="17" t="s">
        <v>18</v>
      </c>
      <c r="C36" s="69">
        <v>130</v>
      </c>
      <c r="D36" s="13">
        <v>3435.4</v>
      </c>
      <c r="E36" s="13">
        <v>128</v>
      </c>
      <c r="F36" s="77">
        <f t="shared" si="1"/>
        <v>3.7259125574896661</v>
      </c>
      <c r="G36" s="79">
        <f t="shared" si="0"/>
        <v>98.461538461538467</v>
      </c>
    </row>
    <row r="37" spans="1:8">
      <c r="A37" s="55" t="s">
        <v>19</v>
      </c>
      <c r="B37" s="49" t="s">
        <v>20</v>
      </c>
      <c r="C37" s="86">
        <v>0</v>
      </c>
      <c r="D37" s="61">
        <f t="shared" ref="D37:E37" si="5">D39+D38</f>
        <v>698.4</v>
      </c>
      <c r="E37" s="61">
        <f t="shared" si="5"/>
        <v>157.9</v>
      </c>
      <c r="F37" s="89">
        <f t="shared" si="1"/>
        <v>22.608820160366552</v>
      </c>
      <c r="G37" s="88">
        <v>0</v>
      </c>
    </row>
    <row r="38" spans="1:8" s="5" customFormat="1">
      <c r="A38" s="11" t="s">
        <v>86</v>
      </c>
      <c r="B38" s="17" t="s">
        <v>87</v>
      </c>
      <c r="C38" s="80">
        <v>84.6</v>
      </c>
      <c r="D38" s="13">
        <v>454.8</v>
      </c>
      <c r="E38" s="13">
        <v>0</v>
      </c>
      <c r="F38" s="77">
        <f t="shared" si="1"/>
        <v>0</v>
      </c>
      <c r="G38" s="79">
        <f t="shared" si="0"/>
        <v>0</v>
      </c>
    </row>
    <row r="39" spans="1:8">
      <c r="A39" s="11" t="s">
        <v>21</v>
      </c>
      <c r="B39" s="17" t="s">
        <v>22</v>
      </c>
      <c r="C39" s="69">
        <v>84.6</v>
      </c>
      <c r="D39" s="13">
        <v>243.6</v>
      </c>
      <c r="E39" s="13">
        <v>157.9</v>
      </c>
      <c r="F39" s="77">
        <f t="shared" si="1"/>
        <v>64.819376026272579</v>
      </c>
      <c r="G39" s="79">
        <f t="shared" si="0"/>
        <v>186.64302600472814</v>
      </c>
    </row>
    <row r="40" spans="1:8" s="65" customFormat="1">
      <c r="A40" s="93" t="s">
        <v>100</v>
      </c>
      <c r="B40" s="91" t="s">
        <v>101</v>
      </c>
      <c r="C40" s="94">
        <v>4.5</v>
      </c>
      <c r="D40" s="94">
        <v>4.5</v>
      </c>
      <c r="E40" s="94">
        <v>4.5</v>
      </c>
      <c r="F40" s="89">
        <f t="shared" si="1"/>
        <v>100</v>
      </c>
      <c r="G40" s="88">
        <f t="shared" si="0"/>
        <v>100</v>
      </c>
    </row>
    <row r="41" spans="1:8" s="65" customFormat="1" ht="38.25">
      <c r="A41" s="83" t="s">
        <v>102</v>
      </c>
      <c r="B41" s="81" t="s">
        <v>103</v>
      </c>
      <c r="C41" s="71">
        <v>4.5</v>
      </c>
      <c r="D41" s="67">
        <v>0</v>
      </c>
      <c r="E41" s="67">
        <v>0</v>
      </c>
      <c r="F41" s="77">
        <v>0</v>
      </c>
      <c r="G41" s="79">
        <f t="shared" si="0"/>
        <v>0</v>
      </c>
      <c r="H41" s="76"/>
    </row>
    <row r="42" spans="1:8" ht="21.75" customHeight="1">
      <c r="A42" s="93" t="s">
        <v>68</v>
      </c>
      <c r="B42" s="51" t="s">
        <v>23</v>
      </c>
      <c r="C42" s="75">
        <v>558.79999999999995</v>
      </c>
      <c r="D42" s="53">
        <f t="shared" ref="D42:E42" si="6">D43</f>
        <v>1377</v>
      </c>
      <c r="E42" s="53">
        <f t="shared" si="6"/>
        <v>748.2</v>
      </c>
      <c r="F42" s="89">
        <f t="shared" si="1"/>
        <v>54.335511982570807</v>
      </c>
      <c r="G42" s="88">
        <f t="shared" si="0"/>
        <v>133.89405869720832</v>
      </c>
    </row>
    <row r="43" spans="1:8" ht="19.5" customHeight="1">
      <c r="A43" s="11" t="s">
        <v>24</v>
      </c>
      <c r="B43" s="17" t="s">
        <v>25</v>
      </c>
      <c r="C43" s="69">
        <v>558.79999999999995</v>
      </c>
      <c r="D43" s="13">
        <v>1377</v>
      </c>
      <c r="E43" s="13">
        <v>748.2</v>
      </c>
      <c r="F43" s="77">
        <f t="shared" si="1"/>
        <v>54.335511982570807</v>
      </c>
      <c r="G43" s="79">
        <f t="shared" si="0"/>
        <v>133.89405869720832</v>
      </c>
    </row>
    <row r="44" spans="1:8" ht="30" customHeight="1">
      <c r="A44" s="19" t="s">
        <v>26</v>
      </c>
      <c r="B44" s="20"/>
      <c r="C44" s="69">
        <v>271</v>
      </c>
      <c r="D44" s="13">
        <f>D4-D27</f>
        <v>-656</v>
      </c>
      <c r="E44" s="13">
        <f>E4-E27</f>
        <v>-222.40000000000009</v>
      </c>
      <c r="F44" s="13"/>
      <c r="G44" s="36"/>
    </row>
    <row r="45" spans="1:8">
      <c r="A45" s="46" t="s">
        <v>27</v>
      </c>
      <c r="B45" s="63"/>
      <c r="C45" s="73">
        <v>-271</v>
      </c>
      <c r="D45" s="48">
        <f t="shared" ref="D45:E45" si="7">D47</f>
        <v>656</v>
      </c>
      <c r="E45" s="48">
        <f t="shared" si="7"/>
        <v>222.40000000000009</v>
      </c>
      <c r="F45" s="13"/>
      <c r="G45" s="38"/>
    </row>
    <row r="46" spans="1:8">
      <c r="A46" s="11" t="s">
        <v>3</v>
      </c>
      <c r="B46" s="17"/>
      <c r="C46" s="69"/>
      <c r="D46" s="13"/>
      <c r="E46" s="13"/>
      <c r="F46" s="13"/>
      <c r="G46" s="36"/>
    </row>
    <row r="47" spans="1:8" ht="25.5">
      <c r="A47" s="11" t="s">
        <v>28</v>
      </c>
      <c r="B47" s="17" t="s">
        <v>29</v>
      </c>
      <c r="C47" s="69">
        <v>-271</v>
      </c>
      <c r="D47" s="13">
        <f t="shared" ref="D47:E47" si="8">D48+D49</f>
        <v>656</v>
      </c>
      <c r="E47" s="13">
        <f t="shared" si="8"/>
        <v>222.40000000000009</v>
      </c>
      <c r="F47" s="36"/>
      <c r="G47" s="36"/>
    </row>
    <row r="48" spans="1:8" ht="25.5">
      <c r="A48" s="11" t="s">
        <v>30</v>
      </c>
      <c r="B48" s="17" t="s">
        <v>31</v>
      </c>
      <c r="C48" s="69">
        <v>-2332.9</v>
      </c>
      <c r="D48" s="13">
        <v>-8108.5</v>
      </c>
      <c r="E48" s="13">
        <v>-2544.6</v>
      </c>
      <c r="F48" s="36"/>
      <c r="G48" s="36"/>
    </row>
    <row r="49" spans="1:7" ht="25.5">
      <c r="A49" s="42" t="s">
        <v>32</v>
      </c>
      <c r="B49" s="43" t="s">
        <v>33</v>
      </c>
      <c r="C49" s="70">
        <v>2061.9</v>
      </c>
      <c r="D49" s="34">
        <v>8764.5</v>
      </c>
      <c r="E49" s="34">
        <v>2767</v>
      </c>
      <c r="F49" s="44"/>
      <c r="G49" s="44"/>
    </row>
    <row r="50" spans="1:7">
      <c r="A50" s="7"/>
      <c r="B50" s="7"/>
      <c r="C50" s="7"/>
      <c r="D50" s="7"/>
      <c r="E50" s="7"/>
      <c r="F50" s="7"/>
      <c r="G50" s="7"/>
    </row>
    <row r="51" spans="1:7" ht="30" customHeight="1">
      <c r="A51" s="95" t="s">
        <v>85</v>
      </c>
      <c r="B51" s="95"/>
      <c r="C51" s="95"/>
      <c r="D51" s="95"/>
      <c r="E51" s="95"/>
      <c r="F51" s="95"/>
      <c r="G51" s="95"/>
    </row>
    <row r="52" spans="1:7">
      <c r="A52" s="3"/>
      <c r="B52" s="3"/>
      <c r="C52" s="3"/>
      <c r="D52" s="3"/>
      <c r="E52" s="3"/>
      <c r="F52" s="3"/>
      <c r="G52" s="3"/>
    </row>
  </sheetData>
  <mergeCells count="2">
    <mergeCell ref="A51:G51"/>
    <mergeCell ref="A1:G1"/>
  </mergeCells>
  <pageMargins left="0.7" right="0.7" top="0.75" bottom="0.75" header="0.3" footer="0.3"/>
  <pageSetup paperSize="9" scale="72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activeCell="F12" sqref="F12"/>
    </sheetView>
  </sheetViews>
  <sheetFormatPr defaultRowHeight="15"/>
  <cols>
    <col min="1" max="1" width="32.28515625" style="1" customWidth="1"/>
    <col min="2" max="2" width="14.7109375" style="1" customWidth="1"/>
    <col min="3" max="3" width="13" style="1" customWidth="1"/>
    <col min="4" max="4" width="16.5703125" style="1" customWidth="1"/>
    <col min="5" max="5" width="16" style="1" customWidth="1"/>
    <col min="6" max="6" width="12.5703125" style="1" customWidth="1"/>
    <col min="7" max="7" width="13.42578125" style="1" customWidth="1"/>
    <col min="8" max="16384" width="9.140625" style="1"/>
  </cols>
  <sheetData>
    <row r="1" spans="1:7">
      <c r="A1" s="3"/>
      <c r="B1" s="3"/>
      <c r="C1" s="3"/>
      <c r="D1" s="3"/>
      <c r="E1" s="3"/>
      <c r="F1" s="3"/>
      <c r="G1" s="3"/>
    </row>
    <row r="2" spans="1:7" ht="96" customHeight="1">
      <c r="A2" s="96" t="s">
        <v>94</v>
      </c>
      <c r="B2" s="96"/>
      <c r="C2" s="96"/>
      <c r="D2" s="96"/>
      <c r="E2" s="96"/>
      <c r="F2" s="96"/>
      <c r="G2" s="96"/>
    </row>
    <row r="3" spans="1:7">
      <c r="A3" s="7"/>
      <c r="B3" s="7"/>
      <c r="C3" s="7"/>
      <c r="D3" s="7"/>
      <c r="E3" s="7"/>
      <c r="F3" s="7"/>
      <c r="G3" s="8" t="s">
        <v>38</v>
      </c>
    </row>
    <row r="4" spans="1:7" ht="117" customHeight="1">
      <c r="A4" s="27" t="s">
        <v>34</v>
      </c>
      <c r="B4" s="27" t="s">
        <v>35</v>
      </c>
      <c r="C4" s="27" t="s">
        <v>91</v>
      </c>
      <c r="D4" s="27" t="s">
        <v>92</v>
      </c>
      <c r="E4" s="27" t="s">
        <v>93</v>
      </c>
      <c r="F4" s="27" t="s">
        <v>84</v>
      </c>
      <c r="G4" s="27" t="s">
        <v>83</v>
      </c>
    </row>
    <row r="5" spans="1:7" ht="63" customHeight="1">
      <c r="A5" s="28" t="s">
        <v>36</v>
      </c>
      <c r="B5" s="31">
        <v>2</v>
      </c>
      <c r="C5" s="29">
        <v>702.38</v>
      </c>
      <c r="D5" s="29">
        <v>2298</v>
      </c>
      <c r="E5" s="29">
        <v>849.3</v>
      </c>
      <c r="F5" s="29">
        <f>E5/D5*100</f>
        <v>36.958224543080938</v>
      </c>
      <c r="G5" s="29">
        <f>E5/C5*100</f>
        <v>120.91745209146045</v>
      </c>
    </row>
    <row r="6" spans="1:7" ht="42" customHeight="1">
      <c r="A6" s="30" t="s">
        <v>37</v>
      </c>
      <c r="B6" s="31">
        <v>1</v>
      </c>
      <c r="C6" s="29">
        <v>271.10000000000002</v>
      </c>
      <c r="D6" s="29">
        <v>692.7</v>
      </c>
      <c r="E6" s="29">
        <v>306.3</v>
      </c>
      <c r="F6" s="29">
        <f>E6/D6*100</f>
        <v>44.21827631009095</v>
      </c>
      <c r="G6" s="29">
        <f>E6/C6*100</f>
        <v>112.98413869420878</v>
      </c>
    </row>
    <row r="7" spans="1:7">
      <c r="A7" s="21"/>
      <c r="B7" s="7"/>
      <c r="C7" s="7"/>
      <c r="D7" s="7"/>
      <c r="E7" s="7"/>
      <c r="F7" s="7"/>
      <c r="G7" s="7"/>
    </row>
    <row r="8" spans="1:7">
      <c r="A8" s="7"/>
      <c r="B8" s="7"/>
      <c r="C8" s="7"/>
      <c r="D8" s="7"/>
      <c r="E8" s="7"/>
      <c r="F8" s="7"/>
      <c r="G8" s="7"/>
    </row>
    <row r="9" spans="1:7">
      <c r="A9" s="7"/>
      <c r="B9" s="7"/>
      <c r="C9" s="7"/>
      <c r="D9" s="7"/>
      <c r="E9" s="7"/>
      <c r="F9" s="7"/>
      <c r="G9" s="7"/>
    </row>
    <row r="10" spans="1:7">
      <c r="A10" s="95" t="s">
        <v>85</v>
      </c>
      <c r="B10" s="95"/>
      <c r="C10" s="95"/>
      <c r="D10" s="95"/>
      <c r="E10" s="95"/>
      <c r="F10" s="95"/>
      <c r="G10" s="95"/>
    </row>
    <row r="11" spans="1:7">
      <c r="A11" s="7"/>
      <c r="B11" s="7"/>
      <c r="C11" s="7"/>
      <c r="D11" s="7"/>
      <c r="E11" s="7"/>
      <c r="F11" s="7"/>
      <c r="G11" s="7"/>
    </row>
    <row r="12" spans="1:7">
      <c r="A12" s="7"/>
      <c r="B12" s="7"/>
      <c r="C12" s="7"/>
      <c r="D12" s="7"/>
      <c r="E12" s="7"/>
      <c r="F12" s="7"/>
      <c r="G12" s="7"/>
    </row>
    <row r="13" spans="1:7">
      <c r="A13" s="3"/>
      <c r="B13" s="3"/>
      <c r="C13" s="3"/>
      <c r="D13" s="3"/>
      <c r="E13" s="3"/>
      <c r="F13" s="3"/>
      <c r="G13" s="3"/>
    </row>
    <row r="14" spans="1:7">
      <c r="A14" s="3"/>
      <c r="B14" s="3"/>
      <c r="C14" s="3"/>
      <c r="D14" s="3"/>
      <c r="E14" s="3"/>
      <c r="F14" s="3"/>
      <c r="G14" s="3"/>
    </row>
  </sheetData>
  <mergeCells count="2">
    <mergeCell ref="A2:G2"/>
    <mergeCell ref="A10:G10"/>
  </mergeCells>
  <pageMargins left="0.7" right="0.7" top="0.75" bottom="0.75" header="0.3" footer="0.3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F6" sqref="F6"/>
    </sheetView>
  </sheetViews>
  <sheetFormatPr defaultRowHeight="15"/>
  <cols>
    <col min="1" max="1" width="37.7109375" style="1" customWidth="1"/>
    <col min="2" max="2" width="16.85546875" style="1" customWidth="1"/>
    <col min="3" max="3" width="17.42578125" style="1" customWidth="1"/>
    <col min="4" max="4" width="14.5703125" style="1" customWidth="1"/>
    <col min="5" max="5" width="14.28515625" style="1" customWidth="1"/>
    <col min="6" max="6" width="18" style="1" customWidth="1"/>
    <col min="7" max="16384" width="9.140625" style="1"/>
  </cols>
  <sheetData>
    <row r="1" spans="1:9">
      <c r="A1" s="3"/>
      <c r="B1" s="3"/>
      <c r="C1" s="3"/>
      <c r="D1" s="3"/>
      <c r="E1" s="3"/>
      <c r="F1" s="3"/>
    </row>
    <row r="2" spans="1:9" ht="96" customHeight="1">
      <c r="A2" s="96" t="s">
        <v>99</v>
      </c>
      <c r="B2" s="95"/>
      <c r="C2" s="95"/>
      <c r="D2" s="95"/>
      <c r="E2" s="95"/>
      <c r="F2" s="95"/>
    </row>
    <row r="3" spans="1:9">
      <c r="A3" s="7"/>
      <c r="B3" s="7"/>
      <c r="C3" s="7"/>
      <c r="D3" s="7"/>
      <c r="E3" s="7"/>
      <c r="F3" s="8"/>
    </row>
    <row r="4" spans="1:9" ht="75.75" customHeight="1">
      <c r="A4" s="22" t="s">
        <v>62</v>
      </c>
      <c r="B4" s="6" t="s">
        <v>91</v>
      </c>
      <c r="C4" s="6" t="s">
        <v>92</v>
      </c>
      <c r="D4" s="6" t="s">
        <v>93</v>
      </c>
      <c r="E4" s="9" t="s">
        <v>84</v>
      </c>
      <c r="F4" s="9" t="s">
        <v>83</v>
      </c>
    </row>
    <row r="5" spans="1:9" ht="70.5" customHeight="1">
      <c r="A5" s="23" t="s">
        <v>69</v>
      </c>
      <c r="B5" s="66">
        <v>0</v>
      </c>
      <c r="C5" s="82">
        <v>2</v>
      </c>
      <c r="D5" s="82">
        <v>0</v>
      </c>
      <c r="E5" s="82">
        <f>D5/C5*100</f>
        <v>0</v>
      </c>
      <c r="F5" s="82">
        <v>0</v>
      </c>
    </row>
    <row r="6" spans="1:9" ht="75" customHeight="1">
      <c r="A6" s="32" t="s">
        <v>66</v>
      </c>
      <c r="B6" s="66">
        <v>84.6</v>
      </c>
      <c r="C6" s="82">
        <v>243.6</v>
      </c>
      <c r="D6" s="82">
        <v>157.9</v>
      </c>
      <c r="E6" s="82">
        <f>D6/C6*100</f>
        <v>64.819376026272579</v>
      </c>
      <c r="F6" s="82">
        <f t="shared" ref="F6:F9" si="0">D6/B6*100</f>
        <v>186.64302600472814</v>
      </c>
    </row>
    <row r="7" spans="1:9" ht="87" customHeight="1">
      <c r="A7" s="33" t="s">
        <v>81</v>
      </c>
      <c r="B7" s="66">
        <v>130</v>
      </c>
      <c r="C7" s="82">
        <v>3435.4</v>
      </c>
      <c r="D7" s="82">
        <v>128</v>
      </c>
      <c r="E7" s="82">
        <f t="shared" ref="E7:E9" si="1">D7/C7*100</f>
        <v>3.7259125574896661</v>
      </c>
      <c r="F7" s="82">
        <f t="shared" si="0"/>
        <v>98.461538461538467</v>
      </c>
      <c r="G7" s="2"/>
      <c r="H7" s="2"/>
      <c r="I7" s="2"/>
    </row>
    <row r="8" spans="1:9" ht="54.75" customHeight="1">
      <c r="A8" s="33" t="s">
        <v>76</v>
      </c>
      <c r="B8" s="66">
        <v>558.79999999999995</v>
      </c>
      <c r="C8" s="80">
        <v>1377</v>
      </c>
      <c r="D8" s="80">
        <v>748.2</v>
      </c>
      <c r="E8" s="82">
        <f t="shared" si="1"/>
        <v>54.335511982570807</v>
      </c>
      <c r="F8" s="82">
        <f t="shared" si="0"/>
        <v>133.89405869720832</v>
      </c>
      <c r="G8" s="2"/>
      <c r="H8" s="2"/>
      <c r="I8" s="2"/>
    </row>
    <row r="9" spans="1:9" ht="26.25" customHeight="1">
      <c r="A9" s="24" t="s">
        <v>63</v>
      </c>
      <c r="B9" s="25">
        <f t="shared" ref="B9" si="2">B6+B7+B5+B8</f>
        <v>773.4</v>
      </c>
      <c r="C9" s="64">
        <f t="shared" ref="C9:D9" si="3">C6+C7+C5+C8</f>
        <v>5058</v>
      </c>
      <c r="D9" s="64">
        <f t="shared" si="3"/>
        <v>1034.0999999999999</v>
      </c>
      <c r="E9" s="64">
        <f t="shared" si="1"/>
        <v>20.444839857651242</v>
      </c>
      <c r="F9" s="64">
        <f t="shared" si="0"/>
        <v>133.70830100853374</v>
      </c>
      <c r="G9" s="4"/>
    </row>
    <row r="10" spans="1:9">
      <c r="A10" s="7"/>
      <c r="B10" s="7"/>
      <c r="C10" s="41"/>
      <c r="D10" s="41"/>
      <c r="E10" s="41"/>
      <c r="F10" s="41"/>
    </row>
    <row r="11" spans="1:9">
      <c r="A11" s="7"/>
      <c r="B11" s="7"/>
      <c r="C11" s="7"/>
      <c r="D11" s="7"/>
      <c r="E11" s="7"/>
      <c r="F11" s="7"/>
    </row>
    <row r="12" spans="1:9">
      <c r="A12" s="7"/>
      <c r="B12" s="7"/>
      <c r="C12" s="7"/>
      <c r="D12" s="7"/>
      <c r="E12" s="7"/>
      <c r="F12" s="7"/>
    </row>
    <row r="13" spans="1:9">
      <c r="A13" s="95" t="s">
        <v>85</v>
      </c>
      <c r="B13" s="95"/>
      <c r="C13" s="95"/>
      <c r="D13" s="95"/>
      <c r="E13" s="95"/>
      <c r="F13" s="95"/>
    </row>
    <row r="14" spans="1:9">
      <c r="A14" s="3"/>
      <c r="B14" s="3"/>
      <c r="C14" s="3"/>
      <c r="D14" s="3"/>
      <c r="E14" s="3"/>
      <c r="F14" s="3"/>
    </row>
    <row r="15" spans="1:9">
      <c r="A15" s="3"/>
      <c r="B15" s="3"/>
      <c r="C15" s="3"/>
      <c r="D15" s="3"/>
      <c r="E15" s="3"/>
      <c r="F15" s="3"/>
    </row>
    <row r="16" spans="1:9">
      <c r="A16" s="3"/>
      <c r="B16" s="3"/>
      <c r="C16" s="3"/>
      <c r="D16" s="3"/>
      <c r="E16" s="3"/>
      <c r="F16" s="3"/>
    </row>
    <row r="17" spans="1:6">
      <c r="A17" s="3"/>
      <c r="B17" s="3"/>
      <c r="C17" s="3"/>
      <c r="D17" s="3"/>
      <c r="E17" s="3"/>
      <c r="F17" s="3"/>
    </row>
    <row r="18" spans="1:6">
      <c r="A18" s="3"/>
      <c r="B18" s="3"/>
      <c r="C18" s="3"/>
      <c r="D18" s="3"/>
      <c r="E18" s="3"/>
      <c r="F18" s="3"/>
    </row>
  </sheetData>
  <mergeCells count="2">
    <mergeCell ref="A2:F2"/>
    <mergeCell ref="A13:F13"/>
  </mergeCells>
  <pageMargins left="0.7" right="0.7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bichurkina</cp:lastModifiedBy>
  <cp:lastPrinted>2026-07-21T05:58:52Z</cp:lastPrinted>
  <dcterms:created xsi:type="dcterms:W3CDTF">2017-04-17T10:25:39Z</dcterms:created>
  <dcterms:modified xsi:type="dcterms:W3CDTF">2026-07-21T06:57:46Z</dcterms:modified>
</cp:coreProperties>
</file>