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302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7" i="3"/>
  <c r="F8"/>
  <c r="F10" i="1"/>
  <c r="F12"/>
  <c r="F13"/>
  <c r="F14"/>
  <c r="F15"/>
  <c r="F18"/>
  <c r="F19"/>
  <c r="F20"/>
  <c r="F22"/>
  <c r="F24"/>
  <c r="G8"/>
  <c r="G9"/>
  <c r="G10"/>
  <c r="G12"/>
  <c r="G13"/>
  <c r="G14"/>
  <c r="G15"/>
  <c r="G18"/>
  <c r="G22"/>
  <c r="G23"/>
  <c r="G24"/>
  <c r="C44"/>
  <c r="C42" s="1"/>
  <c r="C39"/>
  <c r="C37"/>
  <c r="C35"/>
  <c r="C33"/>
  <c r="C29"/>
  <c r="C27"/>
  <c r="C23"/>
  <c r="C21"/>
  <c r="C17"/>
  <c r="C11"/>
  <c r="C7"/>
  <c r="B9" i="3"/>
  <c r="F8" i="1"/>
  <c r="F9"/>
  <c r="E21"/>
  <c r="G21" s="1"/>
  <c r="E23"/>
  <c r="D23"/>
  <c r="D21"/>
  <c r="E17"/>
  <c r="D17"/>
  <c r="E11"/>
  <c r="E7"/>
  <c r="G7" s="1"/>
  <c r="D11"/>
  <c r="D7"/>
  <c r="E5" i="3"/>
  <c r="G30" i="1"/>
  <c r="G32"/>
  <c r="G34"/>
  <c r="G36"/>
  <c r="G40"/>
  <c r="F30"/>
  <c r="F31"/>
  <c r="F32"/>
  <c r="F34"/>
  <c r="F36"/>
  <c r="F38"/>
  <c r="F40"/>
  <c r="E35"/>
  <c r="G35" s="1"/>
  <c r="D35"/>
  <c r="E8" i="3"/>
  <c r="C9"/>
  <c r="D9"/>
  <c r="F9" s="1"/>
  <c r="E7"/>
  <c r="D39" i="1"/>
  <c r="E39"/>
  <c r="G39" s="1"/>
  <c r="D37"/>
  <c r="E37"/>
  <c r="D33"/>
  <c r="E33"/>
  <c r="D29"/>
  <c r="E29"/>
  <c r="G29" s="1"/>
  <c r="C6" l="1"/>
  <c r="G11"/>
  <c r="C16"/>
  <c r="F23"/>
  <c r="F21"/>
  <c r="F17"/>
  <c r="D16"/>
  <c r="F11"/>
  <c r="F7"/>
  <c r="D6"/>
  <c r="E9" i="3"/>
  <c r="F37" i="1"/>
  <c r="F35"/>
  <c r="F33"/>
  <c r="E16"/>
  <c r="G16" s="1"/>
  <c r="E6"/>
  <c r="G6" s="1"/>
  <c r="F39"/>
  <c r="G33"/>
  <c r="C4"/>
  <c r="F29"/>
  <c r="D27"/>
  <c r="E27"/>
  <c r="F16" l="1"/>
  <c r="F6"/>
  <c r="D4"/>
  <c r="E4"/>
  <c r="C41"/>
  <c r="F27"/>
  <c r="F4" l="1"/>
  <c r="G4"/>
  <c r="G27"/>
  <c r="G5" i="2" l="1"/>
  <c r="E6" i="3"/>
  <c r="D41" i="1" l="1"/>
  <c r="F5" i="2" l="1"/>
  <c r="F6"/>
  <c r="G6"/>
  <c r="D44" i="1" l="1"/>
  <c r="D42" s="1"/>
  <c r="E44"/>
  <c r="E42" s="1"/>
  <c r="E41" l="1"/>
</calcChain>
</file>

<file path=xl/sharedStrings.xml><?xml version="1.0" encoding="utf-8"?>
<sst xmlns="http://schemas.openxmlformats.org/spreadsheetml/2006/main" count="114" uniqueCount="102">
  <si>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</si>
  <si>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</si>
  <si>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</si>
  <si>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</si>
  <si>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</si>
  <si>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</si>
  <si>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</si>
  <si>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</si>
  <si>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</si>
  <si>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</si>
  <si>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</si>
  <si>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</si>
  <si>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</si>
  <si>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</si>
  <si>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</si>
  <si>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</si>
  <si>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</si>
  <si>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</si>
  <si>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</si>
  <si>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</si>
  <si>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</si>
  <si>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</si>
  <si>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</si>
  <si>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</si>
  <si>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</si>
  <si>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</si>
  <si>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</si>
  <si>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</si>
  <si>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</si>
  <si>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</si>
  <si>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</si>
  <si>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</si>
  <si>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</si>
  <si>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</si>
  <si>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</si>
  <si>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</si>
  <si>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</si>
  <si>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</si>
  <si>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</si>
  <si>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</si>
  <si>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</si>
  <si>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</si>
  <si>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</si>
  <si>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</si>
  <si>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</si>
  <si>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</si>
  <si>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</si>
  <si>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</si>
  <si>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</si>
  <si>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</si>
  <si>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</si>
  <si>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</si>
  <si>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</si>
  <si>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</si>
  <si>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</si>
  <si>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</si>
  <si>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</si>
  <si>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</si>
  <si>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</si>
  <si>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</si>
  <si>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</si>
  <si>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</si>
  <si>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</si>
  <si>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</si>
  <si>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</si>
  <si>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</si>
  <si>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</si>
  <si>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</si>
  <si>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</si>
  <si>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</si>
  <si>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</si>
  <si>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</si>
  <si>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</si>
  <si>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</si>
  <si>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</si>
  <si>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</si>
  <si>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</si>
  <si>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</si>
  <si>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</si>
  <si>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</si>
  <si>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</si>
  <si>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</si>
  <si>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</si>
  <si>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</si>
  <si>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</si>
  <si>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</si>
  <si>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</si>
  <si>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</si>
  <si>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</si>
  <si>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</si>
  <si>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</si>
  <si>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>% исполнения 2025 года к 2024 году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</si>
  <si>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</si>
  <si>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апреля 2025 года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</si>
  <si>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</si>
  <si>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</si>
  <si>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</si>
  <si>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2025 года         
</t>
  </si>
  <si>
    <t>св. 2,7 раз</t>
  </si>
  <si>
    <t>св. 4-х раз</t>
  </si>
  <si>
    <t>св. 4,8 раз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</si>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</sst>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8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9"/>
    <xf numFmtId="0" fontId="2" fillId="0" borderId="10">
      <alignment horizontal="center"/>
    </xf>
    <xf numFmtId="0" fontId="8" fillId="0" borderId="11">
      <alignment horizontal="right"/>
    </xf>
    <xf numFmtId="0" fontId="2" fillId="0" borderId="0"/>
    <xf numFmtId="0" fontId="2" fillId="0" borderId="12">
      <alignment horizontal="right"/>
    </xf>
    <xf numFmtId="49" fontId="2" fillId="0" borderId="13">
      <alignment horizontal="center"/>
    </xf>
    <xf numFmtId="0" fontId="8" fillId="0" borderId="14">
      <alignment horizontal="right"/>
    </xf>
    <xf numFmtId="0" fontId="10" fillId="0" borderId="0"/>
    <xf numFmtId="166" fontId="2" fillId="0" borderId="15">
      <alignment horizontal="center"/>
    </xf>
    <xf numFmtId="0" fontId="2" fillId="0" borderId="0">
      <alignment horizontal="left"/>
    </xf>
    <xf numFmtId="49" fontId="2" fillId="0" borderId="0"/>
    <xf numFmtId="49" fontId="2" fillId="0" borderId="12">
      <alignment horizontal="right" vertical="center"/>
    </xf>
    <xf numFmtId="49" fontId="2" fillId="0" borderId="15">
      <alignment horizontal="center" vertical="center"/>
    </xf>
    <xf numFmtId="0" fontId="2" fillId="0" borderId="8">
      <alignment horizontal="left" wrapText="1"/>
    </xf>
    <xf numFmtId="49" fontId="2" fillId="0" borderId="15">
      <alignment horizontal="center"/>
    </xf>
    <xf numFmtId="0" fontId="2" fillId="0" borderId="16">
      <alignment horizontal="left" wrapText="1"/>
    </xf>
    <xf numFmtId="49" fontId="2" fillId="0" borderId="12">
      <alignment horizontal="right"/>
    </xf>
    <xf numFmtId="0" fontId="2" fillId="0" borderId="17">
      <alignment horizontal="left"/>
    </xf>
    <xf numFmtId="49" fontId="2" fillId="0" borderId="17"/>
    <xf numFmtId="49" fontId="2" fillId="0" borderId="12"/>
    <xf numFmtId="49" fontId="2" fillId="0" borderId="18">
      <alignment horizontal="center"/>
    </xf>
    <xf numFmtId="0" fontId="7" fillId="0" borderId="8">
      <alignment horizontal="center"/>
    </xf>
    <xf numFmtId="0" fontId="2" fillId="0" borderId="19">
      <alignment horizontal="center" vertical="top" wrapText="1"/>
    </xf>
    <xf numFmtId="49" fontId="2" fillId="0" borderId="19">
      <alignment horizontal="center" vertical="top" wrapText="1"/>
    </xf>
    <xf numFmtId="0" fontId="6" fillId="0" borderId="20"/>
    <xf numFmtId="0" fontId="6" fillId="0" borderId="11"/>
    <xf numFmtId="0" fontId="2" fillId="0" borderId="19">
      <alignment horizontal="center" vertical="center"/>
    </xf>
    <xf numFmtId="0" fontId="2" fillId="0" borderId="10">
      <alignment horizontal="center" vertical="center"/>
    </xf>
    <xf numFmtId="49" fontId="2" fillId="0" borderId="10">
      <alignment horizontal="center" vertical="center"/>
    </xf>
    <xf numFmtId="0" fontId="2" fillId="0" borderId="21">
      <alignment horizontal="left" wrapText="1"/>
    </xf>
    <xf numFmtId="49" fontId="2" fillId="0" borderId="22">
      <alignment horizontal="center" wrapText="1"/>
    </xf>
    <xf numFmtId="49" fontId="2" fillId="0" borderId="23">
      <alignment horizontal="center"/>
    </xf>
    <xf numFmtId="4" fontId="2" fillId="0" borderId="23">
      <alignment horizontal="right" shrinkToFit="1"/>
    </xf>
    <xf numFmtId="0" fontId="2" fillId="0" borderId="24">
      <alignment horizontal="left" wrapText="1"/>
    </xf>
    <xf numFmtId="49" fontId="2" fillId="0" borderId="25">
      <alignment horizontal="center" shrinkToFit="1"/>
    </xf>
    <xf numFmtId="49" fontId="2" fillId="0" borderId="26">
      <alignment horizontal="center"/>
    </xf>
    <xf numFmtId="4" fontId="2" fillId="0" borderId="26">
      <alignment horizontal="right" shrinkToFit="1"/>
    </xf>
    <xf numFmtId="0" fontId="2" fillId="0" borderId="27">
      <alignment horizontal="left" wrapText="1" indent="2"/>
    </xf>
    <xf numFmtId="49" fontId="2" fillId="0" borderId="28">
      <alignment horizontal="center" shrinkToFit="1"/>
    </xf>
    <xf numFmtId="49" fontId="2" fillId="0" borderId="29">
      <alignment horizontal="center"/>
    </xf>
    <xf numFmtId="4" fontId="2" fillId="0" borderId="29">
      <alignment horizontal="right" shrinkToFit="1"/>
    </xf>
    <xf numFmtId="49" fontId="2" fillId="0" borderId="0">
      <alignment horizontal="right"/>
    </xf>
    <xf numFmtId="0" fontId="7" fillId="0" borderId="11">
      <alignment horizontal="center"/>
    </xf>
    <xf numFmtId="0" fontId="2" fillId="0" borderId="10">
      <alignment horizontal="center" vertical="center" shrinkToFit="1"/>
    </xf>
    <xf numFmtId="49" fontId="2" fillId="0" borderId="10">
      <alignment horizontal="center" vertical="center" shrinkToFit="1"/>
    </xf>
    <xf numFmtId="49" fontId="6" fillId="0" borderId="11"/>
    <xf numFmtId="0" fontId="2" fillId="0" borderId="22">
      <alignment horizontal="center" shrinkToFit="1"/>
    </xf>
    <xf numFmtId="4" fontId="2" fillId="0" borderId="30">
      <alignment horizontal="right" shrinkToFit="1"/>
    </xf>
    <xf numFmtId="49" fontId="6" fillId="0" borderId="14"/>
    <xf numFmtId="0" fontId="2" fillId="0" borderId="25">
      <alignment horizontal="center" shrinkToFit="1"/>
    </xf>
    <xf numFmtId="167" fontId="2" fillId="0" borderId="26">
      <alignment horizontal="right" shrinkToFit="1"/>
    </xf>
    <xf numFmtId="167" fontId="2" fillId="0" borderId="31">
      <alignment horizontal="right" shrinkToFit="1"/>
    </xf>
    <xf numFmtId="0" fontId="2" fillId="0" borderId="3">
      <alignment horizontal="left" wrapText="1"/>
    </xf>
    <xf numFmtId="49" fontId="2" fillId="0" borderId="28">
      <alignment horizontal="center" wrapText="1"/>
    </xf>
    <xf numFmtId="49" fontId="2" fillId="0" borderId="29">
      <alignment horizontal="center" wrapText="1"/>
    </xf>
    <xf numFmtId="4" fontId="2" fillId="0" borderId="29">
      <alignment horizontal="right" wrapText="1"/>
    </xf>
    <xf numFmtId="4" fontId="2" fillId="0" borderId="27">
      <alignment horizontal="right" wrapText="1"/>
    </xf>
    <xf numFmtId="0" fontId="6" fillId="0" borderId="14">
      <alignment wrapText="1"/>
    </xf>
    <xf numFmtId="0" fontId="2" fillId="0" borderId="32">
      <alignment horizontal="left" wrapText="1"/>
    </xf>
    <xf numFmtId="49" fontId="2" fillId="0" borderId="33">
      <alignment horizontal="center" shrinkToFit="1"/>
    </xf>
    <xf numFmtId="49" fontId="2" fillId="0" borderId="34">
      <alignment horizontal="center"/>
    </xf>
    <xf numFmtId="4" fontId="2" fillId="0" borderId="34">
      <alignment horizontal="right" shrinkToFit="1"/>
    </xf>
    <xf numFmtId="49" fontId="2" fillId="0" borderId="35">
      <alignment horizontal="center"/>
    </xf>
    <xf numFmtId="0" fontId="6" fillId="0" borderId="14"/>
    <xf numFmtId="0" fontId="10" fillId="0" borderId="17"/>
    <xf numFmtId="0" fontId="10" fillId="0" borderId="36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8">
      <alignment horizontal="left"/>
    </xf>
    <xf numFmtId="49" fontId="2" fillId="0" borderId="8">
      <alignment horizontal="left"/>
    </xf>
    <xf numFmtId="0" fontId="2" fillId="0" borderId="8">
      <alignment horizontal="center" shrinkToFit="1"/>
    </xf>
    <xf numFmtId="49" fontId="2" fillId="0" borderId="8">
      <alignment horizontal="center" vertical="center" shrinkToFit="1"/>
    </xf>
    <xf numFmtId="49" fontId="6" fillId="0" borderId="8">
      <alignment shrinkToFit="1"/>
    </xf>
    <xf numFmtId="49" fontId="2" fillId="0" borderId="8">
      <alignment horizontal="right"/>
    </xf>
    <xf numFmtId="0" fontId="2" fillId="0" borderId="22">
      <alignment horizontal="center" vertical="center" shrinkToFit="1"/>
    </xf>
    <xf numFmtId="49" fontId="2" fillId="0" borderId="23">
      <alignment horizontal="center" vertical="center"/>
    </xf>
    <xf numFmtId="0" fontId="2" fillId="0" borderId="21">
      <alignment horizontal="left" wrapText="1" indent="2"/>
    </xf>
    <xf numFmtId="0" fontId="2" fillId="0" borderId="37">
      <alignment horizontal="center" vertical="center" shrinkToFit="1"/>
    </xf>
    <xf numFmtId="49" fontId="2" fillId="0" borderId="19">
      <alignment horizontal="center" vertical="center"/>
    </xf>
    <xf numFmtId="167" fontId="2" fillId="0" borderId="19">
      <alignment horizontal="right" vertical="center" shrinkToFit="1"/>
    </xf>
    <xf numFmtId="167" fontId="2" fillId="0" borderId="32">
      <alignment horizontal="right" vertical="center" shrinkToFit="1"/>
    </xf>
    <xf numFmtId="0" fontId="2" fillId="0" borderId="38">
      <alignment horizontal="left" wrapText="1"/>
    </xf>
    <xf numFmtId="4" fontId="2" fillId="0" borderId="19">
      <alignment horizontal="right" shrinkToFit="1"/>
    </xf>
    <xf numFmtId="4" fontId="2" fillId="0" borderId="32">
      <alignment horizontal="right" shrinkToFit="1"/>
    </xf>
    <xf numFmtId="0" fontId="2" fillId="0" borderId="24">
      <alignment horizontal="left" wrapText="1" indent="2"/>
    </xf>
    <xf numFmtId="0" fontId="12" fillId="0" borderId="32">
      <alignment wrapText="1"/>
    </xf>
    <xf numFmtId="0" fontId="12" fillId="0" borderId="32"/>
    <xf numFmtId="0" fontId="12" fillId="2" borderId="32">
      <alignment wrapText="1"/>
    </xf>
    <xf numFmtId="0" fontId="2" fillId="2" borderId="3">
      <alignment horizontal="left" wrapText="1"/>
    </xf>
    <xf numFmtId="49" fontId="2" fillId="0" borderId="32">
      <alignment horizontal="center" shrinkToFit="1"/>
    </xf>
    <xf numFmtId="49" fontId="2" fillId="0" borderId="19">
      <alignment horizontal="center" vertical="center" shrinkToFit="1"/>
    </xf>
    <xf numFmtId="0" fontId="6" fillId="0" borderId="17">
      <alignment horizontal="left"/>
    </xf>
    <xf numFmtId="0" fontId="6" fillId="0" borderId="36">
      <alignment horizontal="left" wrapText="1"/>
    </xf>
    <xf numFmtId="0" fontId="6" fillId="0" borderId="36">
      <alignment horizontal="left"/>
    </xf>
    <xf numFmtId="0" fontId="2" fillId="0" borderId="36"/>
    <xf numFmtId="49" fontId="6" fillId="0" borderId="36"/>
    <xf numFmtId="49" fontId="6" fillId="0" borderId="36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8">
      <alignment horizontal="center" wrapText="1"/>
    </xf>
    <xf numFmtId="0" fontId="13" fillId="0" borderId="0">
      <alignment horizontal="center"/>
    </xf>
    <xf numFmtId="0" fontId="13" fillId="0" borderId="17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7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8"/>
    <xf numFmtId="0" fontId="10" fillId="0" borderId="0"/>
    <xf numFmtId="0" fontId="6" fillId="0" borderId="8"/>
    <xf numFmtId="0" fontId="6" fillId="0" borderId="19">
      <alignment horizontal="left" wrapText="1"/>
    </xf>
    <xf numFmtId="0" fontId="6" fillId="0" borderId="17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9">
      <alignment horizontal="left"/>
    </xf>
    <xf numFmtId="0" fontId="5" fillId="0" borderId="0"/>
    <xf numFmtId="0" fontId="10" fillId="0" borderId="8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2" xfId="0" applyFont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opLeftCell="A30" workbookViewId="0">
      <selection activeCell="D41" sqref="D41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58" t="s">
        <v>97</v>
      </c>
      <c r="B1" s="57"/>
      <c r="C1" s="57"/>
      <c r="D1" s="57"/>
      <c r="E1" s="57"/>
      <c r="F1" s="57"/>
      <c r="G1" s="57"/>
    </row>
    <row r="2" spans="1:8">
      <c r="A2" s="9"/>
      <c r="B2" s="9"/>
      <c r="C2" s="9"/>
      <c r="D2" s="9"/>
      <c r="E2" s="9"/>
      <c r="F2" s="9"/>
      <c r="G2" s="10" t="s">
        <v>38</v>
      </c>
    </row>
    <row r="3" spans="1:8" ht="69" customHeight="1">
      <c r="A3" s="11" t="s">
        <v>0</v>
      </c>
      <c r="B3" s="11" t="s">
        <v>1</v>
      </c>
      <c r="C3" s="8" t="s">
        <v>82</v>
      </c>
      <c r="D3" s="8" t="s">
        <v>94</v>
      </c>
      <c r="E3" s="8" t="s">
        <v>95</v>
      </c>
      <c r="F3" s="11" t="s">
        <v>96</v>
      </c>
      <c r="G3" s="11" t="s">
        <v>91</v>
      </c>
    </row>
    <row r="4" spans="1:8" ht="15.75" customHeight="1">
      <c r="A4" s="12" t="s">
        <v>2</v>
      </c>
      <c r="B4" s="13"/>
      <c r="C4" s="14">
        <f>C6+C16</f>
        <v>1433.4</v>
      </c>
      <c r="D4" s="14">
        <f>D6+D16</f>
        <v>7337.1</v>
      </c>
      <c r="E4" s="14">
        <f>E6+E16</f>
        <v>1257.2</v>
      </c>
      <c r="F4" s="5">
        <f>E4/D4*100</f>
        <v>17.134835289146938</v>
      </c>
      <c r="G4" s="14">
        <f t="shared" ref="G4:G24" si="0">E4/C4*100</f>
        <v>87.70754848611692</v>
      </c>
    </row>
    <row r="5" spans="1:8" ht="15" customHeight="1">
      <c r="A5" s="15" t="s">
        <v>3</v>
      </c>
      <c r="B5" s="16"/>
      <c r="C5" s="17"/>
      <c r="D5" s="17"/>
      <c r="E5" s="17"/>
      <c r="F5" s="5"/>
      <c r="G5" s="17"/>
    </row>
    <row r="6" spans="1:8" ht="14.25" customHeight="1">
      <c r="A6" s="49" t="s">
        <v>40</v>
      </c>
      <c r="B6" s="18">
        <v>1E+16</v>
      </c>
      <c r="C6" s="17">
        <f>C7+C9+C10+C11</f>
        <v>841.3</v>
      </c>
      <c r="D6" s="17">
        <f>D7+_GoBack+D10+D11</f>
        <v>2757.8</v>
      </c>
      <c r="E6" s="17">
        <f>E7+E9+E10+E11</f>
        <v>914.5</v>
      </c>
      <c r="F6" s="6">
        <f t="shared" ref="F6:F24" si="1">E6/D6*100</f>
        <v>33.160490245848138</v>
      </c>
      <c r="G6" s="17">
        <f t="shared" si="0"/>
        <v>108.70082015927731</v>
      </c>
    </row>
    <row r="7" spans="1:8" ht="16.5" customHeight="1">
      <c r="A7" s="49" t="s">
        <v>41</v>
      </c>
      <c r="B7" s="18">
        <v>1.01E+16</v>
      </c>
      <c r="C7" s="17">
        <f>C8</f>
        <v>94.1</v>
      </c>
      <c r="D7" s="17">
        <f>D8</f>
        <v>323.8</v>
      </c>
      <c r="E7" s="17">
        <f>E8</f>
        <v>154.1</v>
      </c>
      <c r="F7" s="6">
        <f t="shared" si="1"/>
        <v>47.591105620753552</v>
      </c>
      <c r="G7" s="17">
        <f t="shared" si="0"/>
        <v>163.76195536663124</v>
      </c>
      <c r="H7" s="46"/>
    </row>
    <row r="8" spans="1:8" ht="15.75" customHeight="1">
      <c r="A8" s="49" t="s">
        <v>42</v>
      </c>
      <c r="B8" s="35" t="s">
        <v>43</v>
      </c>
      <c r="C8" s="17">
        <v>94.1</v>
      </c>
      <c r="D8" s="17">
        <v>323.8</v>
      </c>
      <c r="E8" s="17">
        <v>154.1</v>
      </c>
      <c r="F8" s="6">
        <f t="shared" si="1"/>
        <v>47.591105620753552</v>
      </c>
      <c r="G8" s="17">
        <f t="shared" si="0"/>
        <v>163.76195536663124</v>
      </c>
      <c r="H8" s="46"/>
    </row>
    <row r="9" spans="1:8" ht="38.25">
      <c r="A9" s="49" t="s">
        <v>74</v>
      </c>
      <c r="B9" s="35" t="s">
        <v>75</v>
      </c>
      <c r="C9" s="17">
        <v>219.1</v>
      </c>
      <c r="D9" s="17">
        <v>899.9</v>
      </c>
      <c r="E9" s="17">
        <v>228.8</v>
      </c>
      <c r="F9" s="6">
        <f t="shared" si="1"/>
        <v>25.425047227469722</v>
      </c>
      <c r="G9" s="17">
        <f t="shared" si="0"/>
        <v>104.42720219078048</v>
      </c>
      <c r="H9" s="46"/>
    </row>
    <row r="10" spans="1:8" ht="15" customHeight="1">
      <c r="A10" s="49" t="s">
        <v>44</v>
      </c>
      <c r="B10" s="35" t="s">
        <v>70</v>
      </c>
      <c r="C10" s="17">
        <v>31</v>
      </c>
      <c r="D10" s="17">
        <v>53</v>
      </c>
      <c r="E10" s="17">
        <v>0</v>
      </c>
      <c r="F10" s="6">
        <f t="shared" si="1"/>
        <v>0</v>
      </c>
      <c r="G10" s="17">
        <f t="shared" si="0"/>
        <v>0</v>
      </c>
      <c r="H10" s="46"/>
    </row>
    <row r="11" spans="1:8">
      <c r="A11" s="49" t="s">
        <v>45</v>
      </c>
      <c r="B11" s="18">
        <v>1.06E+16</v>
      </c>
      <c r="C11" s="17">
        <f>C12+C13</f>
        <v>497.1</v>
      </c>
      <c r="D11" s="17">
        <f>D12+D13</f>
        <v>1481.1</v>
      </c>
      <c r="E11" s="17">
        <f>E12+E13</f>
        <v>531.6</v>
      </c>
      <c r="F11" s="6">
        <f t="shared" si="1"/>
        <v>35.892242252379994</v>
      </c>
      <c r="G11" s="17">
        <f t="shared" si="0"/>
        <v>106.94025347012675</v>
      </c>
      <c r="H11" s="46"/>
    </row>
    <row r="12" spans="1:8">
      <c r="A12" s="49" t="s">
        <v>46</v>
      </c>
      <c r="B12" s="35" t="s">
        <v>47</v>
      </c>
      <c r="C12" s="17">
        <v>146.1</v>
      </c>
      <c r="D12" s="17">
        <v>371</v>
      </c>
      <c r="E12" s="17">
        <v>188.5</v>
      </c>
      <c r="F12" s="6">
        <f t="shared" si="1"/>
        <v>50.808625336927228</v>
      </c>
      <c r="G12" s="17">
        <f t="shared" si="0"/>
        <v>129.02121834360028</v>
      </c>
      <c r="H12" s="46"/>
    </row>
    <row r="13" spans="1:8" ht="15.75" customHeight="1">
      <c r="A13" s="49" t="s">
        <v>48</v>
      </c>
      <c r="B13" s="35" t="s">
        <v>49</v>
      </c>
      <c r="C13" s="17">
        <v>351</v>
      </c>
      <c r="D13" s="17">
        <v>1110.0999999999999</v>
      </c>
      <c r="E13" s="17">
        <v>343.1</v>
      </c>
      <c r="F13" s="6">
        <f t="shared" si="1"/>
        <v>30.907125484190619</v>
      </c>
      <c r="G13" s="17">
        <f t="shared" si="0"/>
        <v>97.74928774928776</v>
      </c>
      <c r="H13" s="46"/>
    </row>
    <row r="14" spans="1:8" ht="16.5" hidden="1" customHeight="1">
      <c r="A14" s="49" t="s">
        <v>50</v>
      </c>
      <c r="B14" s="18">
        <v>1.08E+16</v>
      </c>
      <c r="C14" s="17">
        <v>0</v>
      </c>
      <c r="D14" s="17">
        <v>0</v>
      </c>
      <c r="E14" s="17">
        <v>0</v>
      </c>
      <c r="F14" s="6" t="e">
        <f t="shared" si="1"/>
        <v>#DIV/0!</v>
      </c>
      <c r="G14" s="17" t="e">
        <f t="shared" si="0"/>
        <v>#DIV/0!</v>
      </c>
      <c r="H14" s="46"/>
    </row>
    <row r="15" spans="1:8" ht="15" hidden="1" customHeight="1">
      <c r="A15" s="49" t="s">
        <v>51</v>
      </c>
      <c r="B15" s="18">
        <v>1.16E+16</v>
      </c>
      <c r="C15" s="17">
        <v>0</v>
      </c>
      <c r="D15" s="17">
        <v>0</v>
      </c>
      <c r="E15" s="17">
        <v>0</v>
      </c>
      <c r="F15" s="6" t="e">
        <f t="shared" si="1"/>
        <v>#DIV/0!</v>
      </c>
      <c r="G15" s="17" t="e">
        <f t="shared" si="0"/>
        <v>#DIV/0!</v>
      </c>
      <c r="H15" s="46"/>
    </row>
    <row r="16" spans="1:8" ht="39.75" customHeight="1">
      <c r="A16" s="49" t="s">
        <v>52</v>
      </c>
      <c r="B16" s="35" t="s">
        <v>53</v>
      </c>
      <c r="C16" s="17">
        <f>C17+C20+C21+C23</f>
        <v>592.1</v>
      </c>
      <c r="D16" s="17">
        <f>D17+D20+D21+D23</f>
        <v>4579.3</v>
      </c>
      <c r="E16" s="17">
        <f>E17+E20+E21+E23</f>
        <v>342.7</v>
      </c>
      <c r="F16" s="6">
        <f t="shared" si="1"/>
        <v>7.4836765444500237</v>
      </c>
      <c r="G16" s="17">
        <f t="shared" si="0"/>
        <v>57.87873669988177</v>
      </c>
      <c r="H16" s="46"/>
    </row>
    <row r="17" spans="1:8" ht="51.75" customHeight="1">
      <c r="A17" s="49" t="s">
        <v>54</v>
      </c>
      <c r="B17" s="35" t="s">
        <v>55</v>
      </c>
      <c r="C17" s="17">
        <f>C18+C19</f>
        <v>63.3</v>
      </c>
      <c r="D17" s="17">
        <f>D18+D19</f>
        <v>905.8</v>
      </c>
      <c r="E17" s="17">
        <f>E18+E19</f>
        <v>255.6</v>
      </c>
      <c r="F17" s="6">
        <f t="shared" si="1"/>
        <v>28.218149701920954</v>
      </c>
      <c r="G17" s="17" t="s">
        <v>99</v>
      </c>
      <c r="H17" s="46"/>
    </row>
    <row r="18" spans="1:8" ht="66.75" customHeight="1">
      <c r="A18" s="49" t="s">
        <v>84</v>
      </c>
      <c r="B18" s="35" t="s">
        <v>73</v>
      </c>
      <c r="C18" s="17">
        <v>13.3</v>
      </c>
      <c r="D18" s="17">
        <v>56</v>
      </c>
      <c r="E18" s="17">
        <v>14</v>
      </c>
      <c r="F18" s="6">
        <f t="shared" si="1"/>
        <v>25</v>
      </c>
      <c r="G18" s="17">
        <f t="shared" si="0"/>
        <v>105.26315789473684</v>
      </c>
      <c r="H18" s="46"/>
    </row>
    <row r="19" spans="1:8" s="7" customFormat="1" ht="81" customHeight="1">
      <c r="A19" s="49" t="s">
        <v>85</v>
      </c>
      <c r="B19" s="35" t="s">
        <v>86</v>
      </c>
      <c r="C19" s="17">
        <v>50</v>
      </c>
      <c r="D19" s="17">
        <v>849.8</v>
      </c>
      <c r="E19" s="17">
        <v>241.6</v>
      </c>
      <c r="F19" s="6">
        <f t="shared" si="1"/>
        <v>28.430218875029418</v>
      </c>
      <c r="G19" s="17" t="s">
        <v>100</v>
      </c>
      <c r="H19" s="46"/>
    </row>
    <row r="20" spans="1:8" ht="43.5" customHeight="1">
      <c r="A20" s="49" t="s">
        <v>87</v>
      </c>
      <c r="B20" s="35" t="s">
        <v>76</v>
      </c>
      <c r="C20" s="17">
        <v>0</v>
      </c>
      <c r="D20" s="17">
        <v>2951</v>
      </c>
      <c r="E20" s="17">
        <v>0</v>
      </c>
      <c r="F20" s="6">
        <f t="shared" si="1"/>
        <v>0</v>
      </c>
      <c r="G20" s="17">
        <v>0</v>
      </c>
      <c r="H20" s="46"/>
    </row>
    <row r="21" spans="1:8" ht="52.5" customHeight="1">
      <c r="A21" s="49" t="s">
        <v>56</v>
      </c>
      <c r="B21" s="35" t="s">
        <v>57</v>
      </c>
      <c r="C21" s="17">
        <f>C22</f>
        <v>30</v>
      </c>
      <c r="D21" s="17">
        <f>D22</f>
        <v>164.6</v>
      </c>
      <c r="E21" s="17">
        <f>E22</f>
        <v>32.6</v>
      </c>
      <c r="F21" s="6">
        <f t="shared" si="1"/>
        <v>19.805589307411907</v>
      </c>
      <c r="G21" s="17">
        <f t="shared" si="0"/>
        <v>108.66666666666667</v>
      </c>
      <c r="H21" s="46"/>
    </row>
    <row r="22" spans="1:8" ht="55.5" customHeight="1">
      <c r="A22" s="49" t="s">
        <v>58</v>
      </c>
      <c r="B22" s="35" t="s">
        <v>59</v>
      </c>
      <c r="C22" s="17">
        <v>30</v>
      </c>
      <c r="D22" s="17">
        <v>164.6</v>
      </c>
      <c r="E22" s="17">
        <v>32.6</v>
      </c>
      <c r="F22" s="6">
        <f t="shared" si="1"/>
        <v>19.805589307411907</v>
      </c>
      <c r="G22" s="17">
        <f t="shared" si="0"/>
        <v>108.66666666666667</v>
      </c>
      <c r="H22" s="46"/>
    </row>
    <row r="23" spans="1:8" ht="16.5" customHeight="1">
      <c r="A23" s="49" t="s">
        <v>60</v>
      </c>
      <c r="B23" s="35" t="s">
        <v>61</v>
      </c>
      <c r="C23" s="17">
        <f>C24</f>
        <v>498.8</v>
      </c>
      <c r="D23" s="17">
        <f>D24</f>
        <v>557.9</v>
      </c>
      <c r="E23" s="17">
        <f>E24</f>
        <v>54.5</v>
      </c>
      <c r="F23" s="6">
        <f t="shared" si="1"/>
        <v>9.7687757662663568</v>
      </c>
      <c r="G23" s="17">
        <f t="shared" si="0"/>
        <v>10.926222935044105</v>
      </c>
      <c r="H23" s="46"/>
    </row>
    <row r="24" spans="1:8" ht="32.25" customHeight="1">
      <c r="A24" s="49" t="s">
        <v>62</v>
      </c>
      <c r="B24" s="35" t="s">
        <v>63</v>
      </c>
      <c r="C24" s="17">
        <v>498.8</v>
      </c>
      <c r="D24" s="17">
        <v>557.9</v>
      </c>
      <c r="E24" s="17">
        <v>54.5</v>
      </c>
      <c r="F24" s="6">
        <f t="shared" si="1"/>
        <v>9.7687757662663568</v>
      </c>
      <c r="G24" s="17">
        <f t="shared" si="0"/>
        <v>10.926222935044105</v>
      </c>
      <c r="H24" s="46"/>
    </row>
    <row r="25" spans="1:8" ht="39" hidden="1" customHeight="1">
      <c r="A25" s="50" t="s">
        <v>77</v>
      </c>
      <c r="B25" s="19" t="s">
        <v>78</v>
      </c>
      <c r="C25" s="43"/>
      <c r="D25" s="43"/>
      <c r="E25" s="43"/>
      <c r="F25" s="47"/>
      <c r="G25" s="17"/>
    </row>
    <row r="26" spans="1:8" ht="39" hidden="1" customHeight="1">
      <c r="A26" s="50" t="s">
        <v>79</v>
      </c>
      <c r="B26" s="19" t="s">
        <v>80</v>
      </c>
      <c r="C26" s="43"/>
      <c r="D26" s="43"/>
      <c r="E26" s="43"/>
      <c r="F26" s="47"/>
      <c r="G26" s="17"/>
    </row>
    <row r="27" spans="1:8" ht="21.75" customHeight="1">
      <c r="A27" s="20" t="s">
        <v>4</v>
      </c>
      <c r="B27" s="21"/>
      <c r="C27" s="22">
        <f>C29+C33+C35+C37+C39</f>
        <v>1157.9000000000001</v>
      </c>
      <c r="D27" s="22">
        <f>D29+D33+D35+D37+D39</f>
        <v>7485.4</v>
      </c>
      <c r="E27" s="22">
        <f>E29+E33+E35+E37+E39</f>
        <v>1257.2</v>
      </c>
      <c r="F27" s="22">
        <f t="shared" ref="F27:F40" si="2">E27/D27*100</f>
        <v>16.795361637320653</v>
      </c>
      <c r="G27" s="14">
        <f t="shared" ref="G27:G40" si="3">E27/C27*100</f>
        <v>108.5758701096813</v>
      </c>
    </row>
    <row r="28" spans="1:8">
      <c r="A28" s="15" t="s">
        <v>3</v>
      </c>
      <c r="B28" s="23"/>
      <c r="C28" s="14"/>
      <c r="D28" s="14"/>
      <c r="E28" s="14"/>
      <c r="F28" s="22"/>
      <c r="G28" s="14"/>
    </row>
    <row r="29" spans="1:8">
      <c r="A29" s="15" t="s">
        <v>5</v>
      </c>
      <c r="B29" s="24" t="s">
        <v>6</v>
      </c>
      <c r="C29" s="17">
        <f t="shared" ref="C29" si="4">C30+C31+C32</f>
        <v>472.7</v>
      </c>
      <c r="D29" s="17">
        <f t="shared" ref="D29:E29" si="5">D30+D31+D32</f>
        <v>2592.1999999999998</v>
      </c>
      <c r="E29" s="17">
        <f t="shared" si="5"/>
        <v>720.9</v>
      </c>
      <c r="F29" s="43">
        <f t="shared" si="2"/>
        <v>27.810354139341104</v>
      </c>
      <c r="G29" s="17">
        <f t="shared" si="3"/>
        <v>152.50687539665751</v>
      </c>
    </row>
    <row r="30" spans="1:8" ht="57" customHeight="1">
      <c r="A30" s="15" t="s">
        <v>7</v>
      </c>
      <c r="B30" s="25" t="s">
        <v>8</v>
      </c>
      <c r="C30" s="17">
        <v>470.5</v>
      </c>
      <c r="D30" s="44">
        <v>2582.1999999999998</v>
      </c>
      <c r="E30" s="17">
        <v>718.1</v>
      </c>
      <c r="F30" s="43">
        <f t="shared" si="2"/>
        <v>27.809619704128263</v>
      </c>
      <c r="G30" s="17">
        <f t="shared" si="3"/>
        <v>152.62486716259298</v>
      </c>
    </row>
    <row r="31" spans="1:8" ht="15.75" customHeight="1">
      <c r="A31" s="15" t="s">
        <v>67</v>
      </c>
      <c r="B31" s="25" t="s">
        <v>68</v>
      </c>
      <c r="C31" s="17">
        <v>0</v>
      </c>
      <c r="D31" s="44">
        <v>5</v>
      </c>
      <c r="E31" s="17">
        <v>0</v>
      </c>
      <c r="F31" s="43">
        <f t="shared" si="2"/>
        <v>0</v>
      </c>
      <c r="G31" s="17">
        <v>0</v>
      </c>
    </row>
    <row r="32" spans="1:8" ht="24.75" customHeight="1">
      <c r="A32" s="15" t="s">
        <v>9</v>
      </c>
      <c r="B32" s="24" t="s">
        <v>10</v>
      </c>
      <c r="C32" s="17">
        <v>2.2000000000000002</v>
      </c>
      <c r="D32" s="17">
        <v>5</v>
      </c>
      <c r="E32" s="17">
        <v>2.8</v>
      </c>
      <c r="F32" s="43">
        <f t="shared" si="2"/>
        <v>55.999999999999993</v>
      </c>
      <c r="G32" s="17">
        <f t="shared" si="3"/>
        <v>127.27272727272725</v>
      </c>
    </row>
    <row r="33" spans="1:7">
      <c r="A33" s="15" t="s">
        <v>11</v>
      </c>
      <c r="B33" s="24" t="s">
        <v>12</v>
      </c>
      <c r="C33" s="17">
        <f t="shared" ref="C33:E33" si="6">C34</f>
        <v>30</v>
      </c>
      <c r="D33" s="17">
        <f t="shared" si="6"/>
        <v>164.6</v>
      </c>
      <c r="E33" s="17">
        <f t="shared" si="6"/>
        <v>32.700000000000003</v>
      </c>
      <c r="F33" s="43">
        <f t="shared" si="2"/>
        <v>19.866342648845688</v>
      </c>
      <c r="G33" s="17">
        <f t="shared" si="3"/>
        <v>109.00000000000001</v>
      </c>
    </row>
    <row r="34" spans="1:7" ht="25.5">
      <c r="A34" s="15" t="s">
        <v>13</v>
      </c>
      <c r="B34" s="24" t="s">
        <v>14</v>
      </c>
      <c r="C34" s="17">
        <v>30</v>
      </c>
      <c r="D34" s="17">
        <v>164.6</v>
      </c>
      <c r="E34" s="17">
        <v>32.700000000000003</v>
      </c>
      <c r="F34" s="43">
        <f t="shared" si="2"/>
        <v>19.866342648845688</v>
      </c>
      <c r="G34" s="17">
        <f t="shared" si="3"/>
        <v>109.00000000000001</v>
      </c>
    </row>
    <row r="35" spans="1:7">
      <c r="A35" s="15" t="s">
        <v>15</v>
      </c>
      <c r="B35" s="24" t="s">
        <v>16</v>
      </c>
      <c r="C35" s="17">
        <f>C36</f>
        <v>120</v>
      </c>
      <c r="D35" s="17">
        <f>D36</f>
        <v>3461.1</v>
      </c>
      <c r="E35" s="17">
        <f>E36</f>
        <v>130</v>
      </c>
      <c r="F35" s="43">
        <f t="shared" si="2"/>
        <v>3.7560313195226951</v>
      </c>
      <c r="G35" s="17">
        <f t="shared" si="3"/>
        <v>108.33333333333333</v>
      </c>
    </row>
    <row r="36" spans="1:7" ht="25.5">
      <c r="A36" s="15" t="s">
        <v>17</v>
      </c>
      <c r="B36" s="24" t="s">
        <v>18</v>
      </c>
      <c r="C36" s="17">
        <v>120</v>
      </c>
      <c r="D36" s="17">
        <v>3461.1</v>
      </c>
      <c r="E36" s="17">
        <v>130</v>
      </c>
      <c r="F36" s="43">
        <f t="shared" si="2"/>
        <v>3.7560313195226951</v>
      </c>
      <c r="G36" s="17">
        <f t="shared" si="3"/>
        <v>108.33333333333333</v>
      </c>
    </row>
    <row r="37" spans="1:7">
      <c r="A37" s="15" t="s">
        <v>19</v>
      </c>
      <c r="B37" s="24" t="s">
        <v>20</v>
      </c>
      <c r="C37" s="17">
        <f t="shared" ref="C37:E37" si="7">C38</f>
        <v>16.7</v>
      </c>
      <c r="D37" s="17">
        <f t="shared" si="7"/>
        <v>110.7</v>
      </c>
      <c r="E37" s="17">
        <f t="shared" si="7"/>
        <v>45.9</v>
      </c>
      <c r="F37" s="43">
        <f t="shared" si="2"/>
        <v>41.463414634146339</v>
      </c>
      <c r="G37" s="17" t="s">
        <v>98</v>
      </c>
    </row>
    <row r="38" spans="1:7">
      <c r="A38" s="15" t="s">
        <v>21</v>
      </c>
      <c r="B38" s="24" t="s">
        <v>22</v>
      </c>
      <c r="C38" s="17">
        <v>16.7</v>
      </c>
      <c r="D38" s="17">
        <v>110.7</v>
      </c>
      <c r="E38" s="17">
        <v>45.9</v>
      </c>
      <c r="F38" s="43">
        <f t="shared" si="2"/>
        <v>41.463414634146339</v>
      </c>
      <c r="G38" s="17" t="s">
        <v>98</v>
      </c>
    </row>
    <row r="39" spans="1:7">
      <c r="A39" s="32" t="s">
        <v>71</v>
      </c>
      <c r="B39" s="52" t="s">
        <v>23</v>
      </c>
      <c r="C39" s="53">
        <f t="shared" ref="C39:E39" si="8">C40</f>
        <v>518.5</v>
      </c>
      <c r="D39" s="53">
        <f t="shared" si="8"/>
        <v>1156.8</v>
      </c>
      <c r="E39" s="53">
        <f t="shared" si="8"/>
        <v>327.7</v>
      </c>
      <c r="F39" s="43">
        <f t="shared" si="2"/>
        <v>28.32814661134163</v>
      </c>
      <c r="G39" s="17">
        <f t="shared" si="3"/>
        <v>63.201542912246865</v>
      </c>
    </row>
    <row r="40" spans="1:7">
      <c r="A40" s="15" t="s">
        <v>24</v>
      </c>
      <c r="B40" s="24" t="s">
        <v>25</v>
      </c>
      <c r="C40" s="17">
        <v>518.5</v>
      </c>
      <c r="D40" s="17">
        <v>1156.8</v>
      </c>
      <c r="E40" s="17">
        <v>327.7</v>
      </c>
      <c r="F40" s="43">
        <f t="shared" si="2"/>
        <v>28.32814661134163</v>
      </c>
      <c r="G40" s="17">
        <f t="shared" si="3"/>
        <v>63.201542912246865</v>
      </c>
    </row>
    <row r="41" spans="1:7" ht="30" customHeight="1">
      <c r="A41" s="26" t="s">
        <v>26</v>
      </c>
      <c r="B41" s="27"/>
      <c r="C41" s="17">
        <f>C4-C27</f>
        <v>275.5</v>
      </c>
      <c r="D41" s="17">
        <f>D4-D27</f>
        <v>-148.29999999999927</v>
      </c>
      <c r="E41" s="17">
        <f>E4-E27</f>
        <v>0</v>
      </c>
      <c r="F41" s="17"/>
      <c r="G41" s="45"/>
    </row>
    <row r="42" spans="1:7">
      <c r="A42" s="12" t="s">
        <v>27</v>
      </c>
      <c r="B42" s="28"/>
      <c r="C42" s="14">
        <f t="shared" ref="C42" si="9">C44</f>
        <v>-275.5</v>
      </c>
      <c r="D42" s="14">
        <f t="shared" ref="D42:E42" si="10">D44</f>
        <v>148.29999999999927</v>
      </c>
      <c r="E42" s="14">
        <f t="shared" si="10"/>
        <v>0</v>
      </c>
      <c r="F42" s="17"/>
      <c r="G42" s="48"/>
    </row>
    <row r="43" spans="1:7">
      <c r="A43" s="15" t="s">
        <v>3</v>
      </c>
      <c r="B43" s="24"/>
      <c r="C43" s="17"/>
      <c r="D43" s="17"/>
      <c r="E43" s="17"/>
      <c r="F43" s="17"/>
      <c r="G43" s="45"/>
    </row>
    <row r="44" spans="1:7" ht="25.5">
      <c r="A44" s="15" t="s">
        <v>28</v>
      </c>
      <c r="B44" s="24" t="s">
        <v>29</v>
      </c>
      <c r="C44" s="17">
        <f t="shared" ref="C44" si="11">C45+C46</f>
        <v>-275.5</v>
      </c>
      <c r="D44" s="17">
        <f t="shared" ref="D44:E44" si="12">D45+D46</f>
        <v>148.29999999999927</v>
      </c>
      <c r="E44" s="17">
        <f t="shared" si="12"/>
        <v>0</v>
      </c>
      <c r="F44" s="45"/>
      <c r="G44" s="45"/>
    </row>
    <row r="45" spans="1:7" ht="25.5">
      <c r="A45" s="15" t="s">
        <v>30</v>
      </c>
      <c r="B45" s="24" t="s">
        <v>31</v>
      </c>
      <c r="C45" s="17">
        <v>-1433.8</v>
      </c>
      <c r="D45" s="17">
        <v>-7337.1</v>
      </c>
      <c r="E45" s="17">
        <v>-1263.5999999999999</v>
      </c>
      <c r="F45" s="45"/>
      <c r="G45" s="45"/>
    </row>
    <row r="46" spans="1:7" ht="25.5">
      <c r="A46" s="54" t="s">
        <v>32</v>
      </c>
      <c r="B46" s="55" t="s">
        <v>33</v>
      </c>
      <c r="C46" s="43">
        <v>1158.3</v>
      </c>
      <c r="D46" s="43">
        <v>7485.4</v>
      </c>
      <c r="E46" s="43">
        <v>1263.5999999999999</v>
      </c>
      <c r="F46" s="56"/>
      <c r="G46" s="56"/>
    </row>
    <row r="47" spans="1:7">
      <c r="A47" s="9"/>
      <c r="B47" s="9"/>
      <c r="C47" s="9"/>
      <c r="D47" s="9"/>
      <c r="E47" s="9"/>
      <c r="F47" s="9"/>
      <c r="G47" s="9"/>
    </row>
    <row r="48" spans="1:7" ht="30" customHeight="1">
      <c r="A48" s="57" t="s">
        <v>39</v>
      </c>
      <c r="B48" s="57"/>
      <c r="C48" s="57"/>
      <c r="D48" s="57"/>
      <c r="E48" s="57"/>
      <c r="F48" s="57"/>
      <c r="G48" s="57"/>
    </row>
    <row r="49" spans="1:7">
      <c r="A49" s="3"/>
      <c r="B49" s="3"/>
      <c r="C49" s="3"/>
      <c r="D49" s="3"/>
      <c r="E49" s="3"/>
      <c r="F49" s="3"/>
      <c r="G49" s="3"/>
    </row>
  </sheetData>
  <mergeCells count="2">
    <mergeCell ref="A48:G48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G4" sqref="G4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58" t="s">
        <v>93</v>
      </c>
      <c r="B2" s="58"/>
      <c r="C2" s="58"/>
      <c r="D2" s="58"/>
      <c r="E2" s="58"/>
      <c r="F2" s="58"/>
      <c r="G2" s="58"/>
    </row>
    <row r="3" spans="1:7">
      <c r="A3" s="9"/>
      <c r="B3" s="9"/>
      <c r="C3" s="9"/>
      <c r="D3" s="9"/>
      <c r="E3" s="9"/>
      <c r="F3" s="9"/>
      <c r="G3" s="10" t="s">
        <v>38</v>
      </c>
    </row>
    <row r="4" spans="1:7" ht="117" customHeight="1">
      <c r="A4" s="36" t="s">
        <v>34</v>
      </c>
      <c r="B4" s="36" t="s">
        <v>35</v>
      </c>
      <c r="C4" s="36" t="s">
        <v>83</v>
      </c>
      <c r="D4" s="36" t="s">
        <v>88</v>
      </c>
      <c r="E4" s="36" t="s">
        <v>89</v>
      </c>
      <c r="F4" s="36" t="s">
        <v>90</v>
      </c>
      <c r="G4" s="36" t="s">
        <v>91</v>
      </c>
    </row>
    <row r="5" spans="1:7" ht="63" customHeight="1">
      <c r="A5" s="37" t="s">
        <v>36</v>
      </c>
      <c r="B5" s="40">
        <v>3</v>
      </c>
      <c r="C5" s="38">
        <v>366.9</v>
      </c>
      <c r="D5" s="38">
        <v>1882.4</v>
      </c>
      <c r="E5" s="38">
        <v>430.8</v>
      </c>
      <c r="F5" s="38">
        <f>E5/D5*100</f>
        <v>22.885677858053548</v>
      </c>
      <c r="G5" s="38">
        <f>E5/C5*100</f>
        <v>117.41618969746526</v>
      </c>
    </row>
    <row r="6" spans="1:7" ht="42" customHeight="1">
      <c r="A6" s="39" t="s">
        <v>37</v>
      </c>
      <c r="B6" s="40">
        <v>1</v>
      </c>
      <c r="C6" s="38">
        <v>123.8</v>
      </c>
      <c r="D6" s="38">
        <v>718.5</v>
      </c>
      <c r="E6" s="38">
        <v>143</v>
      </c>
      <c r="F6" s="38">
        <f>E6/D6*100</f>
        <v>19.90257480862909</v>
      </c>
      <c r="G6" s="38">
        <f>E6/C6*100</f>
        <v>115.50888529886916</v>
      </c>
    </row>
    <row r="7" spans="1:7">
      <c r="A7" s="30"/>
      <c r="B7" s="9"/>
      <c r="C7" s="9"/>
      <c r="D7" s="9"/>
      <c r="E7" s="9"/>
      <c r="F7" s="9"/>
      <c r="G7" s="9"/>
    </row>
    <row r="8" spans="1:7">
      <c r="A8" s="9"/>
      <c r="B8" s="9"/>
      <c r="C8" s="9"/>
      <c r="D8" s="9"/>
      <c r="E8" s="9"/>
      <c r="F8" s="9"/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57" t="s">
        <v>39</v>
      </c>
      <c r="B10" s="57"/>
      <c r="C10" s="57"/>
      <c r="D10" s="57"/>
      <c r="E10" s="57"/>
      <c r="F10" s="57"/>
      <c r="G10" s="57"/>
    </row>
    <row r="11" spans="1:7">
      <c r="A11" s="9"/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A11" sqref="A11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58" t="s">
        <v>92</v>
      </c>
      <c r="B2" s="57"/>
      <c r="C2" s="57"/>
      <c r="D2" s="57"/>
      <c r="E2" s="57"/>
      <c r="F2" s="57"/>
    </row>
    <row r="3" spans="1:9">
      <c r="A3" s="9"/>
      <c r="B3" s="9"/>
      <c r="C3" s="9"/>
      <c r="D3" s="9"/>
      <c r="E3" s="9"/>
      <c r="F3" s="10"/>
    </row>
    <row r="4" spans="1:9" ht="75.75" customHeight="1">
      <c r="A4" s="31" t="s">
        <v>64</v>
      </c>
      <c r="B4" s="8" t="s">
        <v>83</v>
      </c>
      <c r="C4" s="8" t="s">
        <v>88</v>
      </c>
      <c r="D4" s="8" t="s">
        <v>89</v>
      </c>
      <c r="E4" s="11" t="s">
        <v>90</v>
      </c>
      <c r="F4" s="11" t="s">
        <v>91</v>
      </c>
    </row>
    <row r="5" spans="1:9" ht="70.5" customHeight="1">
      <c r="A5" s="32" t="s">
        <v>72</v>
      </c>
      <c r="B5" s="29">
        <v>0</v>
      </c>
      <c r="C5" s="29">
        <v>2</v>
      </c>
      <c r="D5" s="29">
        <v>0</v>
      </c>
      <c r="E5" s="29">
        <f>D5/C5*100</f>
        <v>0</v>
      </c>
      <c r="F5" s="29">
        <v>0</v>
      </c>
    </row>
    <row r="6" spans="1:9" ht="75" customHeight="1">
      <c r="A6" s="41" t="s">
        <v>69</v>
      </c>
      <c r="B6" s="29">
        <v>16.7</v>
      </c>
      <c r="C6" s="29">
        <v>110.7</v>
      </c>
      <c r="D6" s="29">
        <v>45.9</v>
      </c>
      <c r="E6" s="29">
        <f>D6/C6*100</f>
        <v>41.463414634146339</v>
      </c>
      <c r="F6" s="29" t="s">
        <v>98</v>
      </c>
    </row>
    <row r="7" spans="1:9" ht="87" customHeight="1">
      <c r="A7" s="42" t="s">
        <v>101</v>
      </c>
      <c r="B7" s="29">
        <v>120</v>
      </c>
      <c r="C7" s="29">
        <v>3461.1</v>
      </c>
      <c r="D7" s="29">
        <v>130</v>
      </c>
      <c r="E7" s="29">
        <f t="shared" ref="E7:E9" si="0">D7/C7*100</f>
        <v>3.7560313195226951</v>
      </c>
      <c r="F7" s="29">
        <f t="shared" ref="F7:F9" si="1">D7/B7*100</f>
        <v>108.33333333333333</v>
      </c>
      <c r="G7" s="2"/>
      <c r="H7" s="2"/>
      <c r="I7" s="2"/>
    </row>
    <row r="8" spans="1:9" ht="54.75" customHeight="1">
      <c r="A8" s="42" t="s">
        <v>81</v>
      </c>
      <c r="B8" s="29">
        <v>518.5</v>
      </c>
      <c r="C8" s="29">
        <v>1156.8</v>
      </c>
      <c r="D8" s="29">
        <v>327.7</v>
      </c>
      <c r="E8" s="29">
        <f t="shared" si="0"/>
        <v>28.32814661134163</v>
      </c>
      <c r="F8" s="29">
        <f t="shared" si="1"/>
        <v>63.201542912246865</v>
      </c>
      <c r="G8" s="2"/>
      <c r="H8" s="2"/>
      <c r="I8" s="2"/>
    </row>
    <row r="9" spans="1:9" ht="26.25" customHeight="1">
      <c r="A9" s="33" t="s">
        <v>65</v>
      </c>
      <c r="B9" s="34">
        <f t="shared" ref="B9" si="2">B6+B7+B5+B8</f>
        <v>655.20000000000005</v>
      </c>
      <c r="C9" s="34">
        <f t="shared" ref="C9:D9" si="3">C6+C7+C5+C8</f>
        <v>4730.5999999999995</v>
      </c>
      <c r="D9" s="34">
        <f t="shared" si="3"/>
        <v>503.6</v>
      </c>
      <c r="E9" s="34">
        <f t="shared" si="0"/>
        <v>10.645584069674038</v>
      </c>
      <c r="F9" s="34">
        <f t="shared" si="1"/>
        <v>76.862026862026852</v>
      </c>
      <c r="G9" s="4"/>
    </row>
    <row r="10" spans="1:9">
      <c r="A10" s="9"/>
      <c r="B10" s="9"/>
      <c r="C10" s="51"/>
      <c r="D10" s="51"/>
      <c r="E10" s="51"/>
      <c r="F10" s="51"/>
    </row>
    <row r="11" spans="1:9">
      <c r="A11" s="9"/>
      <c r="B11" s="9"/>
      <c r="C11" s="9"/>
      <c r="D11" s="9"/>
      <c r="E11" s="9"/>
      <c r="F11" s="9"/>
    </row>
    <row r="12" spans="1:9">
      <c r="A12" s="9"/>
      <c r="B12" s="9"/>
      <c r="C12" s="9"/>
      <c r="D12" s="9"/>
      <c r="E12" s="9"/>
      <c r="F12" s="9"/>
    </row>
    <row r="13" spans="1:9">
      <c r="A13" s="57" t="s">
        <v>66</v>
      </c>
      <c r="B13" s="57"/>
      <c r="C13" s="57"/>
      <c r="D13" s="57"/>
      <c r="E13" s="57"/>
      <c r="F13" s="57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2025-04-28T11:07:47Z</cp:lastPrinted>
  <dcterms:created xsi:type="dcterms:W3CDTF">2017-04-17T10:25:39Z</dcterms:created>
  <dcterms:modified xsi:type="dcterms:W3CDTF">2025-04-28T11:07:49Z</dcterms:modified>
</cp:coreProperties>
</file>