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95" yWindow="-255" windowWidth="1461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F8" i="1"/>
  <c r="G6"/>
  <c r="G7"/>
  <c r="G8"/>
  <c r="G10"/>
  <c r="G12"/>
  <c r="G15"/>
  <c r="G16"/>
  <c r="G17"/>
  <c r="G18"/>
  <c r="G19"/>
  <c r="G20"/>
  <c r="G21"/>
  <c r="G22"/>
  <c r="G23"/>
  <c r="G24"/>
  <c r="F6"/>
  <c r="F7"/>
  <c r="F9"/>
  <c r="F10"/>
  <c r="F11"/>
  <c r="F12"/>
  <c r="F15"/>
  <c r="F16"/>
  <c r="F17"/>
  <c r="F18"/>
  <c r="F19"/>
  <c r="F20"/>
  <c r="F21"/>
  <c r="F22"/>
  <c r="F23"/>
  <c r="F24"/>
  <c r="F25"/>
  <c r="F26"/>
  <c r="E45"/>
  <c r="F8" i="3"/>
  <c r="G29" i="1"/>
  <c r="G30"/>
  <c r="G33"/>
  <c r="G34"/>
  <c r="G38"/>
  <c r="G39"/>
  <c r="G40"/>
  <c r="G41"/>
  <c r="F29"/>
  <c r="F30"/>
  <c r="F31"/>
  <c r="F32"/>
  <c r="F33"/>
  <c r="F34"/>
  <c r="F35"/>
  <c r="F36"/>
  <c r="F37"/>
  <c r="F38"/>
  <c r="F39"/>
  <c r="F40"/>
  <c r="F41"/>
  <c r="E38"/>
  <c r="D4"/>
  <c r="E4"/>
  <c r="F6" i="3" l="1"/>
  <c r="E7"/>
  <c r="E5"/>
  <c r="D38" i="1"/>
  <c r="E40"/>
  <c r="D40"/>
  <c r="E35"/>
  <c r="D35"/>
  <c r="E33"/>
  <c r="D33"/>
  <c r="E29"/>
  <c r="D29"/>
  <c r="C45"/>
  <c r="C43" s="1"/>
  <c r="C27"/>
  <c r="C4"/>
  <c r="B8" i="3"/>
  <c r="C8"/>
  <c r="D8"/>
  <c r="E8" l="1"/>
  <c r="C42" i="1"/>
  <c r="E27"/>
  <c r="G27" s="1"/>
  <c r="D27"/>
  <c r="F27" l="1"/>
  <c r="G5" i="2"/>
  <c r="E6" i="3"/>
  <c r="G4" i="1" l="1"/>
  <c r="D42"/>
  <c r="F4" l="1"/>
  <c r="F5" i="2" l="1"/>
  <c r="F6"/>
  <c r="G6"/>
  <c r="D45" i="1" l="1"/>
  <c r="D43" s="1"/>
  <c r="E43"/>
  <c r="E42" l="1"/>
</calcChain>
</file>

<file path=xl/sharedStrings.xml><?xml version="1.0" encoding="utf-8"?>
<sst xmlns="http://schemas.openxmlformats.org/spreadsheetml/2006/main" count="108" uniqueCount="97">
  <si>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</si>
  <si>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</si>
  <si>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</si>
  <si>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</si>
  <si>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</si>
  <si>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</si>
  <si>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</si>
  <si>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</si>
  <si>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</si>
  <si>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</si>
  <si>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</si>
  <si>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</si>
  <si>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</si>
  <si>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</si>
  <si>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</si>
  <si>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</si>
  <si>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</si>
  <si>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</si>
  <si>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</si>
  <si>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</si>
  <si>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</si>
  <si>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</si>
  <si>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</si>
  <si>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</si>
  <si>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</si>
  <si>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</si>
  <si>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</si>
  <si>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</si>
  <si>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</si>
  <si>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</si>
  <si>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</si>
  <si>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</si>
  <si>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</si>
  <si>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</si>
  <si>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</si>
  <si>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</si>
  <si>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</si>
  <si>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</si>
  <si>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</si>
  <si>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</si>
  <si>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00 0412 0000000000 000</t>
  </si>
  <si>
    <t xml:space="preserve">  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</si>
  <si>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</si>
  <si>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</si>
  <si>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</si>
  <si>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</si>
  <si>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</si>
  <si>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</si>
  <si>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</si>
  <si>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</si>
  <si>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</si>
  <si>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</si>
  <si>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</si>
  <si>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</si>
  <si>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</si>
  <si>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</si>
  <si>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</si>
  <si>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</si>
  <si>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</si>
  <si>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</si>
  <si>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</si>
  <si>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</si>
  <si>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</si>
  <si>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</si>
  <si>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</si>
  <si>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</si>
  <si>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</si>
  <si>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</si>
  <si>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</si>
  <si>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</si>
  <si>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</si>
  <si>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</si>
  <si>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</si>
  <si>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Муниципальная программа "Ремонт автомобильных дорог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</si>
  <si>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</si>
  <si>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</si>
  <si>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</si>
  <si>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% исполнения плана 2021 года</t>
  </si>
  <si>
    <t>% исполнения 2021 года к 2020 году</t>
  </si>
  <si>
    <t>% исполнения плана                       2021 года</t>
  </si>
  <si>
    <t>20216001100001151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</si>
  <si>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июля 2021 года         
</t>
  </si>
  <si>
    <t>Исполнено на 1 июля 2020 г. (тыс.руб)</t>
  </si>
  <si>
    <t>Утвержденные бюджетные назначения на           1 июля 2021 г. (тыс.руб)</t>
  </si>
  <si>
    <t>Исполнено на 1 июля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</si>
  <si>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июля 2021 года   
</t>
  </si>
  <si>
    <t>Исполнено на          1 июля 2020 г. (тыс.руб)</t>
  </si>
  <si>
    <t>Исполнено на          1 июля 2021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</si>
  <si>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2021 года     
</t>
  </si>
  <si>
    <t>Исполнено на        1 июля 2020 г. (тыс.руб)</t>
  </si>
  <si>
    <t>Исполнено на        1 июля 2021 г. (тыс.руб)</t>
  </si>
  <si>
    <t>св. 33,7</t>
  </si>
  <si>
    <t>св. 2,6 раза</t>
  </si>
  <si>
    <t>св. 2,1 раза</t>
  </si>
  <si>
    <t>св. 29,8 раза</t>
  </si>
  <si>
    <t>св.2,5 раза</t>
  </si>
  <si>
    <t>св. 2,3 раза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</si>
</sst>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#,##0.0"/>
    <numFmt numFmtId="166" formatCode="000"/>
  </numFmts>
  <fonts count="9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3">
      <alignment horizontal="left" wrapText="1"/>
    </xf>
    <xf numFmtId="0" fontId="7" fillId="0" borderId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1" xfId="1" applyNumberFormat="1" applyFont="1" applyBorder="1" applyProtection="1">
      <alignment horizontal="left" wrapText="1"/>
    </xf>
    <xf numFmtId="1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/>
    <xf numFmtId="166" fontId="8" fillId="0" borderId="5" xfId="2" applyNumberFormat="1" applyFont="1" applyFill="1" applyBorder="1" applyAlignment="1" applyProtection="1">
      <alignment wrapText="1"/>
      <protection hidden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37" fontId="2" fillId="0" borderId="1" xfId="0" applyNumberFormat="1" applyFont="1" applyBorder="1" applyAlignment="1">
      <alignment horizontal="center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center" wrapText="1"/>
    </xf>
    <xf numFmtId="165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/>
    <xf numFmtId="0" fontId="2" fillId="0" borderId="1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</cellXfs>
  <cellStyles count="3">
    <cellStyle name="xl71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tabSelected="1" topLeftCell="A30" zoomScaleNormal="100" workbookViewId="0">
      <selection activeCell="G22" sqref="G22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 ht="58.5" customHeight="1">
      <c r="A1" s="55" t="s">
        <v>81</v>
      </c>
      <c r="B1" s="54"/>
      <c r="C1" s="54"/>
      <c r="D1" s="54"/>
      <c r="E1" s="54"/>
      <c r="F1" s="54"/>
      <c r="G1" s="54"/>
    </row>
    <row r="2" spans="1:8">
      <c r="G2" s="2" t="s">
        <v>38</v>
      </c>
    </row>
    <row r="3" spans="1:8" ht="69" customHeight="1">
      <c r="A3" s="3" t="s">
        <v>0</v>
      </c>
      <c r="B3" s="3" t="s">
        <v>1</v>
      </c>
      <c r="C3" s="18" t="s">
        <v>82</v>
      </c>
      <c r="D3" s="18" t="s">
        <v>83</v>
      </c>
      <c r="E3" s="18" t="s">
        <v>84</v>
      </c>
      <c r="F3" s="3" t="s">
        <v>79</v>
      </c>
      <c r="G3" s="3" t="s">
        <v>78</v>
      </c>
    </row>
    <row r="4" spans="1:8" ht="15.75" customHeight="1">
      <c r="A4" s="4" t="s">
        <v>2</v>
      </c>
      <c r="B4" s="30"/>
      <c r="C4" s="36">
        <f>C6+C15</f>
        <v>1318.6</v>
      </c>
      <c r="D4" s="61">
        <f>D6+D15</f>
        <v>2829</v>
      </c>
      <c r="E4" s="61">
        <f>E6+E15</f>
        <v>1859.5</v>
      </c>
      <c r="F4" s="64">
        <f>E4/D4*100</f>
        <v>65.729939908094735</v>
      </c>
      <c r="G4" s="62">
        <f t="shared" ref="G4:G26" si="0">E4/C4*100</f>
        <v>141.02077961474291</v>
      </c>
    </row>
    <row r="5" spans="1:8" ht="15" customHeight="1">
      <c r="A5" s="5" t="s">
        <v>3</v>
      </c>
      <c r="B5" s="29"/>
      <c r="C5" s="35"/>
      <c r="D5" s="58"/>
      <c r="E5" s="58"/>
      <c r="F5" s="64"/>
      <c r="G5" s="62"/>
    </row>
    <row r="6" spans="1:8" ht="14.25" customHeight="1">
      <c r="A6" s="27" t="s">
        <v>42</v>
      </c>
      <c r="B6" s="17">
        <v>1E+16</v>
      </c>
      <c r="C6" s="42">
        <v>766.2</v>
      </c>
      <c r="D6" s="60">
        <v>1438.5</v>
      </c>
      <c r="E6" s="60">
        <v>995.7</v>
      </c>
      <c r="F6" s="65">
        <f t="shared" ref="F5:F26" si="1">E6/D6*100</f>
        <v>69.217935349322218</v>
      </c>
      <c r="G6" s="63">
        <f t="shared" si="0"/>
        <v>129.95301487862176</v>
      </c>
    </row>
    <row r="7" spans="1:8" ht="16.5" customHeight="1">
      <c r="A7" s="27" t="s">
        <v>43</v>
      </c>
      <c r="B7" s="17">
        <v>1.01E+16</v>
      </c>
      <c r="C7" s="42">
        <v>86.8</v>
      </c>
      <c r="D7" s="60">
        <v>320.89999999999998</v>
      </c>
      <c r="E7" s="60">
        <v>91.1</v>
      </c>
      <c r="F7" s="65">
        <f t="shared" si="1"/>
        <v>28.388906201308817</v>
      </c>
      <c r="G7" s="63">
        <f t="shared" si="0"/>
        <v>104.95391705069123</v>
      </c>
    </row>
    <row r="8" spans="1:8" ht="15.75" customHeight="1">
      <c r="A8" s="27" t="s">
        <v>44</v>
      </c>
      <c r="B8" s="28" t="s">
        <v>45</v>
      </c>
      <c r="C8" s="42">
        <v>86.8</v>
      </c>
      <c r="D8" s="60">
        <v>320.89999999999998</v>
      </c>
      <c r="E8" s="60">
        <v>91.1</v>
      </c>
      <c r="F8" s="65">
        <f t="shared" si="1"/>
        <v>28.388906201308817</v>
      </c>
      <c r="G8" s="63">
        <f t="shared" si="0"/>
        <v>104.95391705069123</v>
      </c>
    </row>
    <row r="9" spans="1:8">
      <c r="A9" s="27" t="s">
        <v>46</v>
      </c>
      <c r="B9" s="28" t="s">
        <v>74</v>
      </c>
      <c r="C9" s="42">
        <v>0.9</v>
      </c>
      <c r="D9" s="60">
        <v>31.8</v>
      </c>
      <c r="E9" s="60">
        <v>26.8</v>
      </c>
      <c r="F9" s="65">
        <f t="shared" si="1"/>
        <v>84.276729559748432</v>
      </c>
      <c r="G9" s="63" t="s">
        <v>94</v>
      </c>
      <c r="H9" s="51"/>
    </row>
    <row r="10" spans="1:8" ht="15" customHeight="1">
      <c r="A10" s="27" t="s">
        <v>47</v>
      </c>
      <c r="B10" s="17">
        <v>1.06E+16</v>
      </c>
      <c r="C10" s="42">
        <v>678.5</v>
      </c>
      <c r="D10" s="60">
        <v>1085.7</v>
      </c>
      <c r="E10" s="60">
        <v>877.8</v>
      </c>
      <c r="F10" s="65">
        <f t="shared" si="1"/>
        <v>80.851063829787222</v>
      </c>
      <c r="G10" s="63">
        <f t="shared" si="0"/>
        <v>129.37361827560795</v>
      </c>
    </row>
    <row r="11" spans="1:8">
      <c r="A11" s="27" t="s">
        <v>48</v>
      </c>
      <c r="B11" s="28" t="s">
        <v>49</v>
      </c>
      <c r="C11" s="42">
        <v>33.5</v>
      </c>
      <c r="D11" s="60">
        <v>210</v>
      </c>
      <c r="E11" s="60">
        <v>82.4</v>
      </c>
      <c r="F11" s="65">
        <f t="shared" si="1"/>
        <v>39.238095238095241</v>
      </c>
      <c r="G11" s="63" t="s">
        <v>95</v>
      </c>
    </row>
    <row r="12" spans="1:8">
      <c r="A12" s="27" t="s">
        <v>50</v>
      </c>
      <c r="B12" s="28" t="s">
        <v>51</v>
      </c>
      <c r="C12" s="42">
        <v>645</v>
      </c>
      <c r="D12" s="60">
        <v>875.7</v>
      </c>
      <c r="E12" s="60">
        <v>795.4</v>
      </c>
      <c r="F12" s="65">
        <f t="shared" si="1"/>
        <v>90.830192988466365</v>
      </c>
      <c r="G12" s="63">
        <f t="shared" si="0"/>
        <v>123.31782945736434</v>
      </c>
    </row>
    <row r="13" spans="1:8" ht="15.75" customHeight="1">
      <c r="A13" s="27" t="s">
        <v>52</v>
      </c>
      <c r="B13" s="17">
        <v>1.08E+16</v>
      </c>
      <c r="C13" s="43">
        <v>0</v>
      </c>
      <c r="D13" s="63">
        <v>0</v>
      </c>
      <c r="E13" s="63"/>
      <c r="F13" s="65">
        <v>0</v>
      </c>
      <c r="G13" s="63">
        <v>0</v>
      </c>
    </row>
    <row r="14" spans="1:8" ht="16.5" customHeight="1">
      <c r="A14" s="27" t="s">
        <v>53</v>
      </c>
      <c r="B14" s="17">
        <v>1.16E+16</v>
      </c>
      <c r="C14" s="43">
        <v>0</v>
      </c>
      <c r="D14" s="63">
        <v>0</v>
      </c>
      <c r="E14" s="63">
        <v>0</v>
      </c>
      <c r="F14" s="65">
        <v>0</v>
      </c>
      <c r="G14" s="63">
        <v>0</v>
      </c>
    </row>
    <row r="15" spans="1:8" ht="40.5" customHeight="1">
      <c r="A15" s="56" t="s">
        <v>54</v>
      </c>
      <c r="B15" s="57" t="s">
        <v>55</v>
      </c>
      <c r="C15" s="42">
        <v>552.4</v>
      </c>
      <c r="D15" s="60">
        <v>1390.5</v>
      </c>
      <c r="E15" s="60">
        <v>863.8</v>
      </c>
      <c r="F15" s="65">
        <f t="shared" si="1"/>
        <v>62.121539014742901</v>
      </c>
      <c r="G15" s="63">
        <f t="shared" si="0"/>
        <v>156.37219406227371</v>
      </c>
    </row>
    <row r="16" spans="1:8" ht="25.5" hidden="1" customHeight="1">
      <c r="A16" s="56"/>
      <c r="B16" s="57"/>
      <c r="C16" s="42"/>
      <c r="D16" s="60"/>
      <c r="E16" s="60"/>
      <c r="F16" s="65" t="e">
        <f t="shared" si="1"/>
        <v>#DIV/0!</v>
      </c>
      <c r="G16" s="63" t="e">
        <f t="shared" si="0"/>
        <v>#DIV/0!</v>
      </c>
    </row>
    <row r="17" spans="1:8" ht="25.5" hidden="1" customHeight="1">
      <c r="A17" s="56"/>
      <c r="B17" s="57"/>
      <c r="C17" s="42"/>
      <c r="D17" s="60"/>
      <c r="E17" s="60"/>
      <c r="F17" s="65" t="e">
        <f t="shared" si="1"/>
        <v>#DIV/0!</v>
      </c>
      <c r="G17" s="63" t="e">
        <f t="shared" si="0"/>
        <v>#DIV/0!</v>
      </c>
    </row>
    <row r="18" spans="1:8" ht="25.5" hidden="1" customHeight="1">
      <c r="A18" s="56"/>
      <c r="B18" s="57"/>
      <c r="C18" s="42"/>
      <c r="D18" s="60"/>
      <c r="E18" s="60"/>
      <c r="F18" s="65" t="e">
        <f t="shared" si="1"/>
        <v>#DIV/0!</v>
      </c>
      <c r="G18" s="63" t="e">
        <f t="shared" si="0"/>
        <v>#DIV/0!</v>
      </c>
    </row>
    <row r="19" spans="1:8" ht="25.5" hidden="1" customHeight="1">
      <c r="A19" s="56"/>
      <c r="B19" s="57"/>
      <c r="C19" s="42"/>
      <c r="D19" s="60"/>
      <c r="E19" s="60"/>
      <c r="F19" s="65" t="e">
        <f t="shared" si="1"/>
        <v>#DIV/0!</v>
      </c>
      <c r="G19" s="63" t="e">
        <f t="shared" si="0"/>
        <v>#DIV/0!</v>
      </c>
    </row>
    <row r="20" spans="1:8" ht="25.5" hidden="1" customHeight="1" thickBot="1">
      <c r="A20" s="56"/>
      <c r="B20" s="57"/>
      <c r="C20" s="42"/>
      <c r="D20" s="60"/>
      <c r="E20" s="60"/>
      <c r="F20" s="65" t="e">
        <f t="shared" si="1"/>
        <v>#DIV/0!</v>
      </c>
      <c r="G20" s="63" t="e">
        <f t="shared" si="0"/>
        <v>#DIV/0!</v>
      </c>
    </row>
    <row r="21" spans="1:8" ht="52.5" customHeight="1">
      <c r="A21" s="27" t="s">
        <v>56</v>
      </c>
      <c r="B21" s="28" t="s">
        <v>57</v>
      </c>
      <c r="C21" s="42">
        <v>273.2</v>
      </c>
      <c r="D21" s="60">
        <v>443.8</v>
      </c>
      <c r="E21" s="60">
        <v>274.5</v>
      </c>
      <c r="F21" s="65">
        <f t="shared" si="1"/>
        <v>61.852185669220376</v>
      </c>
      <c r="G21" s="63">
        <f t="shared" si="0"/>
        <v>100.47584187408492</v>
      </c>
    </row>
    <row r="22" spans="1:8" ht="41.25" customHeight="1">
      <c r="A22" s="39" t="s">
        <v>58</v>
      </c>
      <c r="B22" s="40" t="s">
        <v>80</v>
      </c>
      <c r="C22" s="42">
        <v>273.2</v>
      </c>
      <c r="D22" s="60">
        <v>443.8</v>
      </c>
      <c r="E22" s="60">
        <v>274.5</v>
      </c>
      <c r="F22" s="65">
        <f t="shared" si="1"/>
        <v>61.852185669220376</v>
      </c>
      <c r="G22" s="63">
        <f t="shared" si="0"/>
        <v>100.47584187408492</v>
      </c>
    </row>
    <row r="23" spans="1:8" ht="53.25" customHeight="1">
      <c r="A23" s="27" t="s">
        <v>59</v>
      </c>
      <c r="B23" s="28" t="s">
        <v>60</v>
      </c>
      <c r="C23" s="44">
        <v>40.5</v>
      </c>
      <c r="D23" s="60">
        <v>93.7</v>
      </c>
      <c r="E23" s="60">
        <v>35.700000000000003</v>
      </c>
      <c r="F23" s="65">
        <f t="shared" si="1"/>
        <v>38.10032017075774</v>
      </c>
      <c r="G23" s="63">
        <f t="shared" si="0"/>
        <v>88.148148148148152</v>
      </c>
    </row>
    <row r="24" spans="1:8" ht="54" customHeight="1">
      <c r="A24" s="27" t="s">
        <v>61</v>
      </c>
      <c r="B24" s="28" t="s">
        <v>62</v>
      </c>
      <c r="C24" s="44">
        <v>40.5</v>
      </c>
      <c r="D24" s="60">
        <v>93.7</v>
      </c>
      <c r="E24" s="60">
        <v>35.700000000000003</v>
      </c>
      <c r="F24" s="65">
        <f t="shared" si="1"/>
        <v>38.10032017075774</v>
      </c>
      <c r="G24" s="63">
        <f t="shared" si="0"/>
        <v>88.148148148148152</v>
      </c>
    </row>
    <row r="25" spans="1:8" ht="15.75" customHeight="1">
      <c r="A25" s="27" t="s">
        <v>63</v>
      </c>
      <c r="B25" s="28" t="s">
        <v>64</v>
      </c>
      <c r="C25" s="44">
        <v>238.7</v>
      </c>
      <c r="D25" s="60">
        <v>853</v>
      </c>
      <c r="E25" s="60">
        <v>553.6</v>
      </c>
      <c r="F25" s="65">
        <f t="shared" si="1"/>
        <v>64.900351699882776</v>
      </c>
      <c r="G25" s="63" t="s">
        <v>96</v>
      </c>
      <c r="H25" s="51"/>
    </row>
    <row r="26" spans="1:8" ht="29.25" customHeight="1">
      <c r="A26" s="27" t="s">
        <v>65</v>
      </c>
      <c r="B26" s="28" t="s">
        <v>66</v>
      </c>
      <c r="C26" s="44">
        <v>238.7</v>
      </c>
      <c r="D26" s="60">
        <v>853</v>
      </c>
      <c r="E26" s="60">
        <v>553.6</v>
      </c>
      <c r="F26" s="65">
        <f t="shared" si="1"/>
        <v>64.900351699882776</v>
      </c>
      <c r="G26" s="63" t="s">
        <v>96</v>
      </c>
    </row>
    <row r="27" spans="1:8">
      <c r="A27" s="31" t="s">
        <v>4</v>
      </c>
      <c r="B27" s="32"/>
      <c r="C27" s="41">
        <f>C29+C33+C35+C38+C40</f>
        <v>1415.0000000000002</v>
      </c>
      <c r="D27" s="41">
        <f>D29+D33+D35+D38+D40</f>
        <v>3049</v>
      </c>
      <c r="E27" s="41">
        <f>E29+E33+E35+E38+E40</f>
        <v>1750.9</v>
      </c>
      <c r="F27" s="41">
        <f t="shared" ref="F27:F41" si="2">E27/D27*100</f>
        <v>57.425385372253203</v>
      </c>
      <c r="G27" s="37">
        <f t="shared" ref="G27:G41" si="3">E27/C27*100</f>
        <v>123.73851590106007</v>
      </c>
    </row>
    <row r="28" spans="1:8">
      <c r="A28" s="5" t="s">
        <v>3</v>
      </c>
      <c r="B28" s="8"/>
      <c r="C28" s="12"/>
      <c r="D28" s="37"/>
      <c r="E28" s="37"/>
      <c r="F28" s="41"/>
      <c r="G28" s="37"/>
    </row>
    <row r="29" spans="1:8">
      <c r="A29" s="5" t="s">
        <v>5</v>
      </c>
      <c r="B29" s="9" t="s">
        <v>6</v>
      </c>
      <c r="C29" s="45">
        <v>848.9</v>
      </c>
      <c r="D29" s="43">
        <f>D30+D31+D32</f>
        <v>1726.7</v>
      </c>
      <c r="E29" s="43">
        <f>E30+E31+E32</f>
        <v>947.4</v>
      </c>
      <c r="F29" s="53">
        <f t="shared" si="2"/>
        <v>54.867666647362014</v>
      </c>
      <c r="G29" s="43">
        <f t="shared" si="3"/>
        <v>111.60325126634467</v>
      </c>
    </row>
    <row r="30" spans="1:8" ht="52.5" customHeight="1">
      <c r="A30" s="5" t="s">
        <v>7</v>
      </c>
      <c r="B30" s="10" t="s">
        <v>8</v>
      </c>
      <c r="C30" s="45">
        <v>847.8</v>
      </c>
      <c r="D30" s="50">
        <v>1679.9</v>
      </c>
      <c r="E30" s="43">
        <v>910.3</v>
      </c>
      <c r="F30" s="53">
        <f t="shared" si="2"/>
        <v>54.187749270789922</v>
      </c>
      <c r="G30" s="43">
        <f t="shared" si="3"/>
        <v>107.37202170323189</v>
      </c>
    </row>
    <row r="31" spans="1:8" ht="15.75" customHeight="1">
      <c r="A31" s="5" t="s">
        <v>70</v>
      </c>
      <c r="B31" s="10" t="s">
        <v>71</v>
      </c>
      <c r="C31" s="45">
        <v>0</v>
      </c>
      <c r="D31" s="50">
        <v>5</v>
      </c>
      <c r="E31" s="43">
        <v>0</v>
      </c>
      <c r="F31" s="53">
        <f t="shared" si="2"/>
        <v>0</v>
      </c>
      <c r="G31" s="43">
        <v>0</v>
      </c>
    </row>
    <row r="32" spans="1:8" ht="24.75" customHeight="1">
      <c r="A32" s="5" t="s">
        <v>9</v>
      </c>
      <c r="B32" s="9" t="s">
        <v>10</v>
      </c>
      <c r="C32" s="45">
        <v>1.1000000000000001</v>
      </c>
      <c r="D32" s="43">
        <v>41.8</v>
      </c>
      <c r="E32" s="43">
        <v>37.1</v>
      </c>
      <c r="F32" s="53">
        <f t="shared" si="2"/>
        <v>88.755980861244026</v>
      </c>
      <c r="G32" s="43" t="s">
        <v>91</v>
      </c>
      <c r="H32" s="51"/>
    </row>
    <row r="33" spans="1:7">
      <c r="A33" s="5" t="s">
        <v>11</v>
      </c>
      <c r="B33" s="9" t="s">
        <v>12</v>
      </c>
      <c r="C33" s="45">
        <v>40.5</v>
      </c>
      <c r="D33" s="43">
        <f>D34</f>
        <v>93.7</v>
      </c>
      <c r="E33" s="43">
        <f>E34</f>
        <v>35.700000000000003</v>
      </c>
      <c r="F33" s="53">
        <f t="shared" si="2"/>
        <v>38.10032017075774</v>
      </c>
      <c r="G33" s="43">
        <f t="shared" si="3"/>
        <v>88.148148148148152</v>
      </c>
    </row>
    <row r="34" spans="1:7" ht="25.5">
      <c r="A34" s="5" t="s">
        <v>13</v>
      </c>
      <c r="B34" s="9" t="s">
        <v>14</v>
      </c>
      <c r="C34" s="45">
        <v>40.5</v>
      </c>
      <c r="D34" s="43">
        <v>93.7</v>
      </c>
      <c r="E34" s="43">
        <v>35.700000000000003</v>
      </c>
      <c r="F34" s="53">
        <f t="shared" si="2"/>
        <v>38.10032017075774</v>
      </c>
      <c r="G34" s="43">
        <f t="shared" si="3"/>
        <v>88.148148148148152</v>
      </c>
    </row>
    <row r="35" spans="1:7">
      <c r="A35" s="5" t="s">
        <v>15</v>
      </c>
      <c r="B35" s="9" t="s">
        <v>16</v>
      </c>
      <c r="C35" s="45">
        <v>192</v>
      </c>
      <c r="D35" s="43">
        <f>D36+D37</f>
        <v>556.79999999999995</v>
      </c>
      <c r="E35" s="43">
        <f>E36+E37</f>
        <v>499.8</v>
      </c>
      <c r="F35" s="53">
        <f t="shared" si="2"/>
        <v>89.762931034482762</v>
      </c>
      <c r="G35" s="43" t="s">
        <v>92</v>
      </c>
    </row>
    <row r="36" spans="1:7" ht="25.5">
      <c r="A36" s="5" t="s">
        <v>17</v>
      </c>
      <c r="B36" s="9" t="s">
        <v>18</v>
      </c>
      <c r="C36" s="45">
        <v>192</v>
      </c>
      <c r="D36" s="43">
        <v>460.8</v>
      </c>
      <c r="E36" s="43">
        <v>403.8</v>
      </c>
      <c r="F36" s="53">
        <f t="shared" si="2"/>
        <v>87.630208333333343</v>
      </c>
      <c r="G36" s="43" t="s">
        <v>93</v>
      </c>
    </row>
    <row r="37" spans="1:7" ht="26.25">
      <c r="A37" s="16" t="s">
        <v>41</v>
      </c>
      <c r="B37" s="9" t="s">
        <v>40</v>
      </c>
      <c r="C37" s="45">
        <v>0</v>
      </c>
      <c r="D37" s="43">
        <v>96</v>
      </c>
      <c r="E37" s="43">
        <v>96</v>
      </c>
      <c r="F37" s="53">
        <f t="shared" si="2"/>
        <v>100</v>
      </c>
      <c r="G37" s="43">
        <v>0</v>
      </c>
    </row>
    <row r="38" spans="1:7">
      <c r="A38" s="5" t="s">
        <v>19</v>
      </c>
      <c r="B38" s="9" t="s">
        <v>20</v>
      </c>
      <c r="C38" s="45">
        <v>133.69999999999999</v>
      </c>
      <c r="D38" s="43">
        <f>D39</f>
        <v>102.1</v>
      </c>
      <c r="E38" s="43">
        <f>E39</f>
        <v>42.4</v>
      </c>
      <c r="F38" s="53">
        <f t="shared" si="2"/>
        <v>41.52791380999021</v>
      </c>
      <c r="G38" s="43">
        <f t="shared" si="3"/>
        <v>31.712789827973076</v>
      </c>
    </row>
    <row r="39" spans="1:7">
      <c r="A39" s="5" t="s">
        <v>21</v>
      </c>
      <c r="B39" s="9" t="s">
        <v>22</v>
      </c>
      <c r="C39" s="45">
        <v>133.69999999999999</v>
      </c>
      <c r="D39" s="43">
        <v>102.1</v>
      </c>
      <c r="E39" s="43">
        <v>42.4</v>
      </c>
      <c r="F39" s="53">
        <f t="shared" si="2"/>
        <v>41.52791380999021</v>
      </c>
      <c r="G39" s="43">
        <f t="shared" si="3"/>
        <v>31.712789827973076</v>
      </c>
    </row>
    <row r="40" spans="1:7">
      <c r="A40" s="5" t="s">
        <v>75</v>
      </c>
      <c r="B40" s="9" t="s">
        <v>23</v>
      </c>
      <c r="C40" s="45">
        <v>199.9</v>
      </c>
      <c r="D40" s="43">
        <f>D41</f>
        <v>569.70000000000005</v>
      </c>
      <c r="E40" s="43">
        <f>E41</f>
        <v>225.6</v>
      </c>
      <c r="F40" s="53">
        <f t="shared" si="2"/>
        <v>39.599789362822534</v>
      </c>
      <c r="G40" s="43">
        <f t="shared" si="3"/>
        <v>112.85642821410704</v>
      </c>
    </row>
    <row r="41" spans="1:7">
      <c r="A41" s="5" t="s">
        <v>24</v>
      </c>
      <c r="B41" s="9" t="s">
        <v>25</v>
      </c>
      <c r="C41" s="45">
        <v>199.9</v>
      </c>
      <c r="D41" s="43">
        <v>569.70000000000005</v>
      </c>
      <c r="E41" s="43">
        <v>225.6</v>
      </c>
      <c r="F41" s="53">
        <f t="shared" si="2"/>
        <v>39.599789362822534</v>
      </c>
      <c r="G41" s="43">
        <f t="shared" si="3"/>
        <v>112.85642821410704</v>
      </c>
    </row>
    <row r="42" spans="1:7" ht="25.5">
      <c r="A42" s="6" t="s">
        <v>26</v>
      </c>
      <c r="B42" s="7"/>
      <c r="C42" s="38">
        <f>C4-C27</f>
        <v>-96.400000000000318</v>
      </c>
      <c r="D42" s="63">
        <f>D4-D27</f>
        <v>-220</v>
      </c>
      <c r="E42" s="63">
        <f>E4-E27</f>
        <v>108.59999999999991</v>
      </c>
      <c r="F42" s="59"/>
      <c r="G42" s="59"/>
    </row>
    <row r="43" spans="1:7">
      <c r="A43" s="4" t="s">
        <v>27</v>
      </c>
      <c r="B43" s="11"/>
      <c r="C43" s="37">
        <f t="shared" ref="C43" si="4">C45</f>
        <v>96.399999999999864</v>
      </c>
      <c r="D43" s="37">
        <f t="shared" ref="D43:E43" si="5">D45</f>
        <v>220</v>
      </c>
      <c r="E43" s="62">
        <f t="shared" si="5"/>
        <v>-108.60000000000014</v>
      </c>
      <c r="F43" s="49"/>
      <c r="G43" s="49"/>
    </row>
    <row r="44" spans="1:7">
      <c r="A44" s="5" t="s">
        <v>3</v>
      </c>
      <c r="B44" s="9"/>
      <c r="C44" s="13"/>
      <c r="D44" s="43"/>
      <c r="E44" s="43"/>
      <c r="F44" s="46"/>
      <c r="G44" s="46"/>
    </row>
    <row r="45" spans="1:7" ht="25.5">
      <c r="A45" s="5" t="s">
        <v>28</v>
      </c>
      <c r="B45" s="9" t="s">
        <v>29</v>
      </c>
      <c r="C45" s="38">
        <f t="shared" ref="C45" si="6">C46+C47</f>
        <v>96.399999999999864</v>
      </c>
      <c r="D45" s="43">
        <f t="shared" ref="D45:E45" si="7">D46+D47</f>
        <v>220</v>
      </c>
      <c r="E45" s="43">
        <f>E46+E47</f>
        <v>-108.60000000000014</v>
      </c>
      <c r="F45" s="46"/>
      <c r="G45" s="46"/>
    </row>
    <row r="46" spans="1:7" ht="25.5">
      <c r="A46" s="5" t="s">
        <v>30</v>
      </c>
      <c r="B46" s="9" t="s">
        <v>31</v>
      </c>
      <c r="C46" s="46">
        <v>-1366.2</v>
      </c>
      <c r="D46" s="43">
        <v>-2829</v>
      </c>
      <c r="E46" s="43">
        <v>-1901.7</v>
      </c>
      <c r="F46" s="46"/>
      <c r="G46" s="46"/>
    </row>
    <row r="47" spans="1:7" ht="29.25" customHeight="1">
      <c r="A47" s="5" t="s">
        <v>32</v>
      </c>
      <c r="B47" s="9" t="s">
        <v>33</v>
      </c>
      <c r="C47" s="46">
        <v>1462.6</v>
      </c>
      <c r="D47" s="43">
        <v>3049</v>
      </c>
      <c r="E47" s="43">
        <v>1793.1</v>
      </c>
      <c r="F47" s="46"/>
      <c r="G47" s="46"/>
    </row>
    <row r="49" spans="1:7" ht="30" customHeight="1">
      <c r="A49" s="54" t="s">
        <v>39</v>
      </c>
      <c r="B49" s="54"/>
      <c r="C49" s="54"/>
      <c r="D49" s="54"/>
      <c r="E49" s="54"/>
      <c r="F49" s="54"/>
      <c r="G49" s="54"/>
    </row>
  </sheetData>
  <mergeCells count="4">
    <mergeCell ref="A49:G49"/>
    <mergeCell ref="A1:G1"/>
    <mergeCell ref="A15:A20"/>
    <mergeCell ref="B15:B20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E6" sqref="E6"/>
    </sheetView>
  </sheetViews>
  <sheetFormatPr defaultRowHeight="15"/>
  <cols>
    <col min="1" max="1" width="32.28515625" style="1" customWidth="1"/>
    <col min="2" max="2" width="15.7109375" style="1" customWidth="1"/>
    <col min="3" max="3" width="10.42578125" style="1" customWidth="1"/>
    <col min="4" max="4" width="14.140625" style="1" customWidth="1"/>
    <col min="5" max="5" width="14.85546875" style="1" customWidth="1"/>
    <col min="6" max="6" width="11.7109375" style="1" customWidth="1"/>
    <col min="7" max="7" width="11.85546875" style="1" customWidth="1"/>
    <col min="8" max="16384" width="9.140625" style="1"/>
  </cols>
  <sheetData>
    <row r="2" spans="1:7" ht="96" customHeight="1">
      <c r="A2" s="55" t="s">
        <v>85</v>
      </c>
      <c r="B2" s="55"/>
      <c r="C2" s="55"/>
      <c r="D2" s="55"/>
      <c r="E2" s="55"/>
      <c r="F2" s="55"/>
      <c r="G2" s="55"/>
    </row>
    <row r="3" spans="1:7">
      <c r="G3" s="2" t="s">
        <v>38</v>
      </c>
    </row>
    <row r="4" spans="1:7" ht="65.25" customHeight="1">
      <c r="A4" s="3" t="s">
        <v>34</v>
      </c>
      <c r="B4" s="3" t="s">
        <v>35</v>
      </c>
      <c r="C4" s="21" t="s">
        <v>86</v>
      </c>
      <c r="D4" s="21" t="s">
        <v>83</v>
      </c>
      <c r="E4" s="21" t="s">
        <v>87</v>
      </c>
      <c r="F4" s="22" t="s">
        <v>77</v>
      </c>
      <c r="G4" s="22" t="s">
        <v>78</v>
      </c>
    </row>
    <row r="5" spans="1:7" ht="28.5" customHeight="1">
      <c r="A5" s="23" t="s">
        <v>36</v>
      </c>
      <c r="B5" s="52">
        <v>3</v>
      </c>
      <c r="C5" s="47">
        <v>381.9</v>
      </c>
      <c r="D5" s="48">
        <v>809</v>
      </c>
      <c r="E5" s="48">
        <v>434.5</v>
      </c>
      <c r="F5" s="48">
        <f>E5/D5*100</f>
        <v>53.708281829419036</v>
      </c>
      <c r="G5" s="48">
        <f>E5/C5*100</f>
        <v>113.77323906781879</v>
      </c>
    </row>
    <row r="6" spans="1:7" ht="27" customHeight="1">
      <c r="A6" s="14" t="s">
        <v>37</v>
      </c>
      <c r="B6" s="52">
        <v>1</v>
      </c>
      <c r="C6" s="48">
        <v>157.4</v>
      </c>
      <c r="D6" s="48">
        <v>403.2</v>
      </c>
      <c r="E6" s="48">
        <v>154.19999999999999</v>
      </c>
      <c r="F6" s="48">
        <f>E6/D6*100</f>
        <v>38.244047619047613</v>
      </c>
      <c r="G6" s="48">
        <f>E6/C6*100</f>
        <v>97.966963151207111</v>
      </c>
    </row>
    <row r="7" spans="1:7">
      <c r="A7" s="15"/>
    </row>
    <row r="10" spans="1:7">
      <c r="A10" s="54" t="s">
        <v>39</v>
      </c>
      <c r="B10" s="54"/>
      <c r="C10" s="54"/>
      <c r="D10" s="54"/>
      <c r="E10" s="54"/>
      <c r="F10" s="54"/>
      <c r="G10" s="54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2"/>
  <sheetViews>
    <sheetView workbookViewId="0">
      <selection activeCell="E7" sqref="E7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2" spans="1:9" ht="96" customHeight="1">
      <c r="A2" s="55" t="s">
        <v>88</v>
      </c>
      <c r="B2" s="54"/>
      <c r="C2" s="54"/>
      <c r="D2" s="54"/>
      <c r="E2" s="54"/>
      <c r="F2" s="54"/>
    </row>
    <row r="3" spans="1:9">
      <c r="F3" s="2"/>
    </row>
    <row r="4" spans="1:9" ht="66.75" customHeight="1">
      <c r="A4" s="20" t="s">
        <v>67</v>
      </c>
      <c r="B4" s="21" t="s">
        <v>89</v>
      </c>
      <c r="C4" s="21" t="s">
        <v>83</v>
      </c>
      <c r="D4" s="21" t="s">
        <v>90</v>
      </c>
      <c r="E4" s="21" t="s">
        <v>77</v>
      </c>
      <c r="F4" s="21" t="s">
        <v>78</v>
      </c>
    </row>
    <row r="5" spans="1:9" ht="66.75" customHeight="1">
      <c r="A5" s="34" t="s">
        <v>76</v>
      </c>
      <c r="B5" s="48">
        <v>0</v>
      </c>
      <c r="C5" s="48">
        <v>39.1</v>
      </c>
      <c r="D5" s="48">
        <v>37.1</v>
      </c>
      <c r="E5" s="48">
        <f t="shared" ref="E5" si="0">D5/C5*100</f>
        <v>94.884910485933503</v>
      </c>
      <c r="F5" s="48">
        <v>0</v>
      </c>
    </row>
    <row r="6" spans="1:9" ht="66" customHeight="1">
      <c r="A6" s="26" t="s">
        <v>72</v>
      </c>
      <c r="B6" s="48">
        <v>133.80000000000001</v>
      </c>
      <c r="C6" s="48">
        <v>102.1</v>
      </c>
      <c r="D6" s="48">
        <v>42.3</v>
      </c>
      <c r="E6" s="48">
        <f>D6/C6*100</f>
        <v>41.429970617042116</v>
      </c>
      <c r="F6" s="48">
        <f t="shared" ref="F6:F8" si="1">D6/B6*100</f>
        <v>31.614349775784749</v>
      </c>
    </row>
    <row r="7" spans="1:9" ht="51.75" customHeight="1">
      <c r="A7" s="25" t="s">
        <v>73</v>
      </c>
      <c r="B7" s="48">
        <v>192</v>
      </c>
      <c r="C7" s="48">
        <v>460.8</v>
      </c>
      <c r="D7" s="48">
        <v>403.8</v>
      </c>
      <c r="E7" s="48">
        <f t="shared" ref="E7:E8" si="2">D7/C7*100</f>
        <v>87.630208333333343</v>
      </c>
      <c r="F7" s="48" t="s">
        <v>93</v>
      </c>
      <c r="G7" s="24"/>
      <c r="H7" s="24"/>
      <c r="I7" s="24"/>
    </row>
    <row r="8" spans="1:9">
      <c r="A8" s="19" t="s">
        <v>68</v>
      </c>
      <c r="B8" s="33">
        <f t="shared" ref="B8" si="3">B6+B7+B5</f>
        <v>325.8</v>
      </c>
      <c r="C8" s="33">
        <f t="shared" ref="C8:D8" si="4">C6+C7+C5</f>
        <v>602</v>
      </c>
      <c r="D8" s="33">
        <f t="shared" si="4"/>
        <v>483.20000000000005</v>
      </c>
      <c r="E8" s="33">
        <f t="shared" si="2"/>
        <v>80.265780730897021</v>
      </c>
      <c r="F8" s="33">
        <f t="shared" si="1"/>
        <v>148.31184775936157</v>
      </c>
    </row>
    <row r="12" spans="1:9">
      <c r="A12" s="54" t="s">
        <v>69</v>
      </c>
      <c r="B12" s="54"/>
      <c r="C12" s="54"/>
      <c r="D12" s="54"/>
      <c r="E12" s="54"/>
      <c r="F12" s="54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2020-04-20T10:35:41Z</cp:lastPrinted>
  <dcterms:created xsi:type="dcterms:W3CDTF">2017-04-17T10:25:39Z</dcterms:created>
  <dcterms:modified xsi:type="dcterms:W3CDTF">2021-07-20T07:09:23Z</dcterms:modified>
</cp:coreProperties>
</file>