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7" i="1"/>
  <c r="F8"/>
  <c r="F9"/>
  <c r="F10"/>
  <c r="F11"/>
  <c r="F12"/>
  <c r="F15"/>
  <c r="F16"/>
  <c r="F17"/>
  <c r="F18"/>
  <c r="F19"/>
  <c r="F20"/>
  <c r="F21"/>
  <c r="F22"/>
  <c r="F23"/>
  <c r="F24"/>
  <c r="F25"/>
  <c r="F26"/>
  <c r="F27"/>
  <c r="F28"/>
  <c r="F29"/>
  <c r="G7"/>
  <c r="G8"/>
  <c r="G9"/>
  <c r="G10"/>
  <c r="G11"/>
  <c r="G12"/>
  <c r="G15"/>
  <c r="G16"/>
  <c r="G17"/>
  <c r="G18"/>
  <c r="G19"/>
  <c r="G20"/>
  <c r="G21"/>
  <c r="G22"/>
  <c r="G24"/>
  <c r="G25"/>
  <c r="G26"/>
  <c r="G27"/>
  <c r="F7" i="3"/>
  <c r="F8"/>
  <c r="G32" i="1"/>
  <c r="G33"/>
  <c r="G35"/>
  <c r="G36"/>
  <c r="G37"/>
  <c r="G38"/>
  <c r="G39"/>
  <c r="G40"/>
  <c r="F32"/>
  <c r="F33"/>
  <c r="F34"/>
  <c r="F35"/>
  <c r="F36"/>
  <c r="F37"/>
  <c r="F38"/>
  <c r="F39"/>
  <c r="F41"/>
  <c r="F42"/>
  <c r="F43"/>
  <c r="F44"/>
  <c r="C8" i="3"/>
  <c r="D8"/>
  <c r="B8"/>
  <c r="E7"/>
  <c r="E5"/>
  <c r="E30" i="1"/>
  <c r="G6"/>
  <c r="D30" l="1"/>
  <c r="G5" i="2" l="1"/>
  <c r="F6" i="1"/>
  <c r="E6" i="3"/>
  <c r="C4" i="1"/>
  <c r="E4" l="1"/>
  <c r="G4" s="1"/>
  <c r="D4"/>
  <c r="D45" s="1"/>
  <c r="F4" l="1"/>
  <c r="E8" i="3"/>
  <c r="F5" i="2" l="1"/>
  <c r="F6"/>
  <c r="G6"/>
  <c r="D48" i="1" l="1"/>
  <c r="D46" s="1"/>
  <c r="E48"/>
  <c r="E46" s="1"/>
  <c r="E45" l="1"/>
  <c r="C48"/>
  <c r="C46" s="1"/>
  <c r="C30"/>
  <c r="G30" s="1"/>
  <c r="C45" l="1"/>
  <c r="F30"/>
</calcChain>
</file>

<file path=xl/sharedStrings.xml><?xml version="1.0" encoding="utf-8"?>
<sst xmlns="http://schemas.openxmlformats.org/spreadsheetml/2006/main" count="111" uniqueCount="100">
  <si>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</si>
  <si>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</si>
  <si>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</si>
  <si>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</si>
  <si>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</si>
  <si>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</si>
  <si>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</si>
  <si>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</si>
  <si>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</si>
  <si>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</si>
  <si>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</si>
  <si>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</si>
  <si>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</si>
  <si>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</si>
  <si>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</si>
  <si>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</si>
  <si>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</si>
  <si>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</si>
  <si>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</si>
  <si>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</si>
  <si>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</si>
  <si>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</si>
  <si>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</si>
  <si>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</si>
  <si>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</si>
  <si>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</si>
  <si>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</si>
  <si>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</si>
  <si>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</si>
  <si>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</si>
  <si>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</si>
  <si>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</si>
  <si>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</si>
  <si>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</si>
  <si>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</si>
  <si>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</si>
  <si>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</si>
  <si>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</si>
  <si>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</si>
  <si>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</si>
  <si>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</si>
  <si>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</si>
  <si>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</si>
  <si>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</si>
  <si>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</si>
  <si>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</si>
  <si>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</si>
  <si>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</si>
  <si>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</si>
  <si>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</si>
  <si>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</si>
  <si>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</si>
  <si>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</si>
  <si>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</si>
  <si>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</si>
  <si>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</si>
  <si>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</si>
  <si>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</si>
  <si>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</si>
  <si>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20215001100001151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</si>
  <si>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</si>
  <si>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</si>
  <si>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</si>
  <si>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</si>
  <si>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</si>
  <si>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</si>
  <si>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</si>
  <si>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</si>
  <si>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</si>
  <si>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</si>
  <si>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</si>
  <si>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</si>
  <si>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</si>
  <si>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</si>
  <si>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</si>
  <si>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</si>
  <si>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</si>
  <si>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% исполнения плана 2020 года</t>
  </si>
  <si>
    <t>% исполнения 2020 года к 2019 году</t>
  </si>
  <si>
    <t>% исполнения плана                       2020 года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</si>
  <si>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</si>
  <si>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Субсидии на реализацию проектов развития муниципальных образований области, основанных на местных инитиативах</t>
  </si>
  <si>
    <t>20229999100073150</t>
  </si>
  <si>
    <t>Безвозмездные поступления физических лиц</t>
  </si>
  <si>
    <t>Безвозмездные поступления юридических лиц</t>
  </si>
  <si>
    <t>20705030100073150</t>
  </si>
  <si>
    <t>20405099100073150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</si>
  <si>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2020 года         
</t>
  </si>
  <si>
    <t>Исполнено на 1 октября 2019 г. (тыс.руб)</t>
  </si>
  <si>
    <t>Утвержденные бюджетные назначения на 1 октября  2020 г. (тыс.руб)</t>
  </si>
  <si>
    <t>Исполнено на 1 октября 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</si>
  <si>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октября  2020 года   
</t>
  </si>
  <si>
    <t>Утвержденные бюджетные назначения на           1 октября  2020 г. (тыс.руб)</t>
  </si>
  <si>
    <t>Исполнено на          1 октября 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</si>
  <si>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2020 года     
</t>
  </si>
  <si>
    <t>Исполнено на             1 октября  2019 г. (тыс.руб)</t>
  </si>
  <si>
    <t>Утвержденные бюджетные назначения на                1 октября  2020 г. (тыс.руб)</t>
  </si>
  <si>
    <t>Исполнено на        1 октября  2020 г. (тыс.руб)</t>
  </si>
  <si>
    <t>св. 9,7 раза</t>
  </si>
  <si>
    <t>св. 3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</si>
</sst>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1" applyNumberFormat="1" applyFont="1" applyBorder="1" applyProtection="1">
      <alignment horizontal="left" wrapText="1"/>
    </xf>
    <xf numFmtId="1" fontId="3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166" fontId="8" fillId="0" borderId="5" xfId="2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center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/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164" fontId="2" fillId="0" borderId="4" xfId="0" applyNumberFormat="1" applyFont="1" applyBorder="1" applyAlignment="1">
      <alignment horizontal="right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164" fontId="4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</cellXfs>
  <cellStyles count="8">
    <cellStyle name="xl71" xfId="1"/>
    <cellStyle name="Обычный" xfId="0" builtinId="0"/>
    <cellStyle name="Обычный 2" xfId="2"/>
    <cellStyle name="Обычный 2 2" xfId="4"/>
    <cellStyle name="Обычный 2 3" xfId="5"/>
    <cellStyle name="Обычный 2 4" xfId="6"/>
    <cellStyle name="Обычный 2 5" xfId="7"/>
    <cellStyle name="Обычный 2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tabSelected="1" topLeftCell="A36" zoomScaleNormal="100" workbookViewId="0">
      <selection activeCell="E4" sqref="E4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7" ht="58.5" customHeight="1">
      <c r="A1" s="67" t="s">
        <v>87</v>
      </c>
      <c r="B1" s="66"/>
      <c r="C1" s="66"/>
      <c r="D1" s="66"/>
      <c r="E1" s="66"/>
      <c r="F1" s="66"/>
      <c r="G1" s="66"/>
    </row>
    <row r="2" spans="1:7">
      <c r="G2" s="2" t="s">
        <v>38</v>
      </c>
    </row>
    <row r="3" spans="1:7" ht="69" customHeight="1">
      <c r="A3" s="3" t="s">
        <v>0</v>
      </c>
      <c r="B3" s="3" t="s">
        <v>1</v>
      </c>
      <c r="C3" s="19" t="s">
        <v>88</v>
      </c>
      <c r="D3" s="19" t="s">
        <v>89</v>
      </c>
      <c r="E3" s="19" t="s">
        <v>90</v>
      </c>
      <c r="F3" s="3" t="s">
        <v>79</v>
      </c>
      <c r="G3" s="3" t="s">
        <v>78</v>
      </c>
    </row>
    <row r="4" spans="1:7" ht="15.75" customHeight="1">
      <c r="A4" s="4" t="s">
        <v>2</v>
      </c>
      <c r="B4" s="31"/>
      <c r="C4" s="32">
        <f>C6+C15</f>
        <v>2179.3000000000002</v>
      </c>
      <c r="D4" s="70">
        <f>D6+D15</f>
        <v>4035.3</v>
      </c>
      <c r="E4" s="70">
        <f>E6+E15</f>
        <v>2409.1999999999998</v>
      </c>
      <c r="F4" s="73">
        <f>E4/D4*100</f>
        <v>59.703119966297415</v>
      </c>
      <c r="G4" s="71">
        <f t="shared" ref="G4:G29" si="0">E4/C4*100</f>
        <v>110.5492589363557</v>
      </c>
    </row>
    <row r="5" spans="1:7" ht="15" customHeight="1">
      <c r="A5" s="5" t="s">
        <v>3</v>
      </c>
      <c r="B5" s="30"/>
      <c r="C5" s="9"/>
      <c r="D5" s="74"/>
      <c r="E5" s="74"/>
      <c r="F5" s="73"/>
      <c r="G5" s="72"/>
    </row>
    <row r="6" spans="1:7" ht="14.25" customHeight="1">
      <c r="A6" s="28" t="s">
        <v>42</v>
      </c>
      <c r="B6" s="17">
        <v>1E+16</v>
      </c>
      <c r="C6" s="37">
        <v>1104</v>
      </c>
      <c r="D6" s="72">
        <v>1535.3</v>
      </c>
      <c r="E6" s="72">
        <v>780.9</v>
      </c>
      <c r="F6" s="75">
        <f t="shared" ref="F6:F29" si="1">E6/D6*100</f>
        <v>50.863023513319874</v>
      </c>
      <c r="G6" s="72">
        <f t="shared" si="0"/>
        <v>70.733695652173907</v>
      </c>
    </row>
    <row r="7" spans="1:7" ht="16.5" customHeight="1">
      <c r="A7" s="28" t="s">
        <v>43</v>
      </c>
      <c r="B7" s="17">
        <v>1.01E+16</v>
      </c>
      <c r="C7" s="37">
        <v>144.69999999999999</v>
      </c>
      <c r="D7" s="72">
        <v>574.20000000000005</v>
      </c>
      <c r="E7" s="72">
        <v>99.4</v>
      </c>
      <c r="F7" s="75">
        <f t="shared" si="1"/>
        <v>17.311041448972482</v>
      </c>
      <c r="G7" s="72">
        <f t="shared" si="0"/>
        <v>68.693849343469253</v>
      </c>
    </row>
    <row r="8" spans="1:7" ht="15.75" customHeight="1">
      <c r="A8" s="28" t="s">
        <v>44</v>
      </c>
      <c r="B8" s="29" t="s">
        <v>45</v>
      </c>
      <c r="C8" s="37">
        <v>144.69999999999999</v>
      </c>
      <c r="D8" s="72">
        <v>574.20000000000005</v>
      </c>
      <c r="E8" s="72">
        <v>99.4</v>
      </c>
      <c r="F8" s="75">
        <f t="shared" si="1"/>
        <v>17.311041448972482</v>
      </c>
      <c r="G8" s="72">
        <f t="shared" si="0"/>
        <v>68.693849343469253</v>
      </c>
    </row>
    <row r="9" spans="1:7">
      <c r="A9" s="28" t="s">
        <v>46</v>
      </c>
      <c r="B9" s="29" t="s">
        <v>75</v>
      </c>
      <c r="C9" s="37">
        <v>6.7</v>
      </c>
      <c r="D9" s="72">
        <v>5.0999999999999996</v>
      </c>
      <c r="E9" s="72">
        <v>0.9</v>
      </c>
      <c r="F9" s="75">
        <f t="shared" si="1"/>
        <v>17.647058823529413</v>
      </c>
      <c r="G9" s="72">
        <f t="shared" si="0"/>
        <v>13.432835820895523</v>
      </c>
    </row>
    <row r="10" spans="1:7" ht="15" customHeight="1">
      <c r="A10" s="28" t="s">
        <v>47</v>
      </c>
      <c r="B10" s="17">
        <v>1.06E+16</v>
      </c>
      <c r="C10" s="37">
        <v>952.6</v>
      </c>
      <c r="D10" s="72">
        <v>956</v>
      </c>
      <c r="E10" s="72">
        <v>680.5</v>
      </c>
      <c r="F10" s="75">
        <f t="shared" si="1"/>
        <v>71.182008368200826</v>
      </c>
      <c r="G10" s="72">
        <f t="shared" si="0"/>
        <v>71.436069703968087</v>
      </c>
    </row>
    <row r="11" spans="1:7">
      <c r="A11" s="28" t="s">
        <v>48</v>
      </c>
      <c r="B11" s="29" t="s">
        <v>49</v>
      </c>
      <c r="C11" s="37">
        <v>113.8</v>
      </c>
      <c r="D11" s="72">
        <v>122</v>
      </c>
      <c r="E11" s="72">
        <v>34.1</v>
      </c>
      <c r="F11" s="75">
        <f t="shared" si="1"/>
        <v>27.95081967213115</v>
      </c>
      <c r="G11" s="72">
        <f t="shared" si="0"/>
        <v>29.964850615114237</v>
      </c>
    </row>
    <row r="12" spans="1:7">
      <c r="A12" s="28" t="s">
        <v>50</v>
      </c>
      <c r="B12" s="29" t="s">
        <v>51</v>
      </c>
      <c r="C12" s="37">
        <v>838.8</v>
      </c>
      <c r="D12" s="72">
        <v>834</v>
      </c>
      <c r="E12" s="72">
        <v>646.5</v>
      </c>
      <c r="F12" s="75">
        <f t="shared" si="1"/>
        <v>77.517985611510781</v>
      </c>
      <c r="G12" s="72">
        <f t="shared" si="0"/>
        <v>77.074391988555078</v>
      </c>
    </row>
    <row r="13" spans="1:7" ht="15.75" customHeight="1">
      <c r="A13" s="28" t="s">
        <v>52</v>
      </c>
      <c r="B13" s="17">
        <v>1.08E+16</v>
      </c>
      <c r="C13" s="37">
        <v>0</v>
      </c>
      <c r="D13" s="72">
        <v>0</v>
      </c>
      <c r="E13" s="72">
        <v>0</v>
      </c>
      <c r="F13" s="75">
        <v>0</v>
      </c>
      <c r="G13" s="72">
        <v>0</v>
      </c>
    </row>
    <row r="14" spans="1:7" ht="16.5" customHeight="1">
      <c r="A14" s="28" t="s">
        <v>53</v>
      </c>
      <c r="B14" s="17">
        <v>1.16E+16</v>
      </c>
      <c r="C14" s="37">
        <v>0</v>
      </c>
      <c r="D14" s="72">
        <v>0</v>
      </c>
      <c r="E14" s="72">
        <v>0</v>
      </c>
      <c r="F14" s="75">
        <v>0</v>
      </c>
      <c r="G14" s="72">
        <v>0</v>
      </c>
    </row>
    <row r="15" spans="1:7" ht="40.5" customHeight="1">
      <c r="A15" s="68" t="s">
        <v>54</v>
      </c>
      <c r="B15" s="69" t="s">
        <v>55</v>
      </c>
      <c r="C15" s="37">
        <v>1075.3</v>
      </c>
      <c r="D15" s="72">
        <v>2500</v>
      </c>
      <c r="E15" s="72">
        <v>1628.3</v>
      </c>
      <c r="F15" s="75">
        <f t="shared" si="1"/>
        <v>65.132000000000005</v>
      </c>
      <c r="G15" s="72">
        <f t="shared" si="0"/>
        <v>151.42750860225053</v>
      </c>
    </row>
    <row r="16" spans="1:7" ht="25.5" hidden="1" customHeight="1">
      <c r="A16" s="68"/>
      <c r="B16" s="69"/>
      <c r="C16" s="37"/>
      <c r="D16" s="72"/>
      <c r="E16" s="72"/>
      <c r="F16" s="75" t="e">
        <f t="shared" si="1"/>
        <v>#DIV/0!</v>
      </c>
      <c r="G16" s="72" t="e">
        <f t="shared" si="0"/>
        <v>#DIV/0!</v>
      </c>
    </row>
    <row r="17" spans="1:8" ht="25.5" hidden="1" customHeight="1">
      <c r="A17" s="68"/>
      <c r="B17" s="69"/>
      <c r="C17" s="37"/>
      <c r="D17" s="72"/>
      <c r="E17" s="72"/>
      <c r="F17" s="75" t="e">
        <f t="shared" si="1"/>
        <v>#DIV/0!</v>
      </c>
      <c r="G17" s="72" t="e">
        <f t="shared" si="0"/>
        <v>#DIV/0!</v>
      </c>
    </row>
    <row r="18" spans="1:8" ht="25.5" hidden="1" customHeight="1">
      <c r="A18" s="68"/>
      <c r="B18" s="69"/>
      <c r="C18" s="37"/>
      <c r="D18" s="72"/>
      <c r="E18" s="72"/>
      <c r="F18" s="75" t="e">
        <f t="shared" si="1"/>
        <v>#DIV/0!</v>
      </c>
      <c r="G18" s="72" t="e">
        <f t="shared" si="0"/>
        <v>#DIV/0!</v>
      </c>
    </row>
    <row r="19" spans="1:8" ht="25.5" hidden="1" customHeight="1">
      <c r="A19" s="68"/>
      <c r="B19" s="69"/>
      <c r="C19" s="37"/>
      <c r="D19" s="72"/>
      <c r="E19" s="72"/>
      <c r="F19" s="75" t="e">
        <f t="shared" si="1"/>
        <v>#DIV/0!</v>
      </c>
      <c r="G19" s="72" t="e">
        <f t="shared" si="0"/>
        <v>#DIV/0!</v>
      </c>
    </row>
    <row r="20" spans="1:8" ht="25.5" hidden="1" customHeight="1" thickBot="1">
      <c r="A20" s="68"/>
      <c r="B20" s="69"/>
      <c r="C20" s="37"/>
      <c r="D20" s="72"/>
      <c r="E20" s="72"/>
      <c r="F20" s="75" t="e">
        <f t="shared" si="1"/>
        <v>#DIV/0!</v>
      </c>
      <c r="G20" s="72" t="e">
        <f t="shared" si="0"/>
        <v>#DIV/0!</v>
      </c>
    </row>
    <row r="21" spans="1:8" ht="52.5" customHeight="1">
      <c r="A21" s="28" t="s">
        <v>56</v>
      </c>
      <c r="B21" s="29" t="s">
        <v>57</v>
      </c>
      <c r="C21" s="37">
        <v>569.79999999999995</v>
      </c>
      <c r="D21" s="72">
        <v>810.7</v>
      </c>
      <c r="E21" s="72">
        <v>710.7</v>
      </c>
      <c r="F21" s="75">
        <f t="shared" si="1"/>
        <v>87.664980880720364</v>
      </c>
      <c r="G21" s="72">
        <f t="shared" si="0"/>
        <v>124.72797472797474</v>
      </c>
    </row>
    <row r="22" spans="1:8" ht="41.25" customHeight="1">
      <c r="A22" s="28" t="s">
        <v>58</v>
      </c>
      <c r="B22" s="29" t="s">
        <v>59</v>
      </c>
      <c r="C22" s="37">
        <v>569.79999999999995</v>
      </c>
      <c r="D22" s="72">
        <v>810.7</v>
      </c>
      <c r="E22" s="72">
        <v>710.7</v>
      </c>
      <c r="F22" s="75">
        <f t="shared" si="1"/>
        <v>87.664980880720364</v>
      </c>
      <c r="G22" s="72">
        <f t="shared" si="0"/>
        <v>124.72797472797474</v>
      </c>
    </row>
    <row r="23" spans="1:8" s="42" customFormat="1" ht="41.25" customHeight="1">
      <c r="A23" s="44" t="s">
        <v>81</v>
      </c>
      <c r="B23" s="45" t="s">
        <v>82</v>
      </c>
      <c r="C23" s="43">
        <v>0</v>
      </c>
      <c r="D23" s="72">
        <v>933.5</v>
      </c>
      <c r="E23" s="72">
        <v>280</v>
      </c>
      <c r="F23" s="75">
        <f t="shared" si="1"/>
        <v>29.994643813604714</v>
      </c>
      <c r="G23" s="72">
        <v>0</v>
      </c>
    </row>
    <row r="24" spans="1:8" ht="53.25" customHeight="1">
      <c r="A24" s="28" t="s">
        <v>60</v>
      </c>
      <c r="B24" s="29" t="s">
        <v>61</v>
      </c>
      <c r="C24" s="37">
        <v>62.2</v>
      </c>
      <c r="D24" s="72">
        <v>81</v>
      </c>
      <c r="E24" s="72">
        <v>60.7</v>
      </c>
      <c r="F24" s="75">
        <f t="shared" si="1"/>
        <v>74.938271604938279</v>
      </c>
      <c r="G24" s="72">
        <f t="shared" si="0"/>
        <v>97.588424437299039</v>
      </c>
    </row>
    <row r="25" spans="1:8" ht="54" customHeight="1">
      <c r="A25" s="28" t="s">
        <v>62</v>
      </c>
      <c r="B25" s="29" t="s">
        <v>63</v>
      </c>
      <c r="C25" s="37">
        <v>62.2</v>
      </c>
      <c r="D25" s="72">
        <v>81</v>
      </c>
      <c r="E25" s="72">
        <v>60.7</v>
      </c>
      <c r="F25" s="75">
        <f t="shared" si="1"/>
        <v>74.938271604938279</v>
      </c>
      <c r="G25" s="72">
        <f t="shared" si="0"/>
        <v>97.588424437299039</v>
      </c>
    </row>
    <row r="26" spans="1:8" ht="15.75" customHeight="1">
      <c r="A26" s="28" t="s">
        <v>64</v>
      </c>
      <c r="B26" s="29" t="s">
        <v>65</v>
      </c>
      <c r="C26" s="38">
        <v>443.3</v>
      </c>
      <c r="D26" s="72">
        <v>631.20000000000005</v>
      </c>
      <c r="E26" s="72">
        <v>533.20000000000005</v>
      </c>
      <c r="F26" s="75">
        <f t="shared" si="1"/>
        <v>84.474017743979729</v>
      </c>
      <c r="G26" s="72">
        <f t="shared" si="0"/>
        <v>120.27972027972029</v>
      </c>
    </row>
    <row r="27" spans="1:8" ht="29.25" customHeight="1">
      <c r="A27" s="28" t="s">
        <v>66</v>
      </c>
      <c r="B27" s="49" t="s">
        <v>67</v>
      </c>
      <c r="C27" s="38">
        <v>443.3</v>
      </c>
      <c r="D27" s="72">
        <v>631.20000000000005</v>
      </c>
      <c r="E27" s="72">
        <v>533.20000000000005</v>
      </c>
      <c r="F27" s="75">
        <f t="shared" si="1"/>
        <v>84.474017743979729</v>
      </c>
      <c r="G27" s="72">
        <f t="shared" si="0"/>
        <v>120.27972027972029</v>
      </c>
    </row>
    <row r="28" spans="1:8" s="48" customFormat="1" ht="29.25" customHeight="1">
      <c r="A28" s="50" t="s">
        <v>84</v>
      </c>
      <c r="B28" s="51" t="s">
        <v>86</v>
      </c>
      <c r="C28" s="52">
        <v>0</v>
      </c>
      <c r="D28" s="76">
        <v>11</v>
      </c>
      <c r="E28" s="76">
        <v>11</v>
      </c>
      <c r="F28" s="75">
        <f t="shared" si="1"/>
        <v>100</v>
      </c>
      <c r="G28" s="72">
        <v>0</v>
      </c>
    </row>
    <row r="29" spans="1:8" s="46" customFormat="1" ht="29.25" customHeight="1">
      <c r="A29" s="50" t="s">
        <v>83</v>
      </c>
      <c r="B29" s="51" t="s">
        <v>85</v>
      </c>
      <c r="C29" s="47">
        <v>0</v>
      </c>
      <c r="D29" s="76">
        <v>32.6</v>
      </c>
      <c r="E29" s="76">
        <v>32.6</v>
      </c>
      <c r="F29" s="75">
        <f t="shared" si="1"/>
        <v>100</v>
      </c>
      <c r="G29" s="72">
        <v>0</v>
      </c>
    </row>
    <row r="30" spans="1:8">
      <c r="A30" s="33" t="s">
        <v>4</v>
      </c>
      <c r="B30" s="34"/>
      <c r="C30" s="18">
        <f>C32+C36+C38+C41+C43</f>
        <v>2175.1</v>
      </c>
      <c r="D30" s="55">
        <f>D32+D36+D38+D41+D43</f>
        <v>4265.2</v>
      </c>
      <c r="E30" s="55">
        <f>E32+E36+E38+E41+E43</f>
        <v>2567.4</v>
      </c>
      <c r="F30" s="55">
        <f>E30/D30*100</f>
        <v>60.194129231923476</v>
      </c>
      <c r="G30" s="56">
        <f t="shared" ref="G30:G40" si="2">E30/C30*100</f>
        <v>118.03595237000599</v>
      </c>
      <c r="H30" s="62"/>
    </row>
    <row r="31" spans="1:8">
      <c r="A31" s="5" t="s">
        <v>3</v>
      </c>
      <c r="B31" s="8"/>
      <c r="C31" s="12"/>
      <c r="D31" s="57"/>
      <c r="E31" s="57"/>
      <c r="F31" s="55"/>
      <c r="G31" s="56"/>
      <c r="H31" s="62"/>
    </row>
    <row r="32" spans="1:8">
      <c r="A32" s="5" t="s">
        <v>5</v>
      </c>
      <c r="B32" s="9" t="s">
        <v>6</v>
      </c>
      <c r="C32" s="39">
        <v>1219</v>
      </c>
      <c r="D32" s="60">
        <v>1943.1</v>
      </c>
      <c r="E32" s="60">
        <v>1235.5999999999999</v>
      </c>
      <c r="F32" s="58">
        <f t="shared" ref="F32:F44" si="3">E32/D32*100</f>
        <v>63.589110184756315</v>
      </c>
      <c r="G32" s="59">
        <f t="shared" si="2"/>
        <v>101.36177194421656</v>
      </c>
      <c r="H32" s="62"/>
    </row>
    <row r="33" spans="1:8" ht="52.5" customHeight="1">
      <c r="A33" s="5" t="s">
        <v>7</v>
      </c>
      <c r="B33" s="10" t="s">
        <v>8</v>
      </c>
      <c r="C33" s="39">
        <v>1194.9000000000001</v>
      </c>
      <c r="D33" s="61">
        <v>1692.1</v>
      </c>
      <c r="E33" s="60">
        <v>1234.5</v>
      </c>
      <c r="F33" s="58">
        <f t="shared" si="3"/>
        <v>72.956681047219433</v>
      </c>
      <c r="G33" s="59">
        <f t="shared" si="2"/>
        <v>103.31408486065779</v>
      </c>
      <c r="H33" s="62"/>
    </row>
    <row r="34" spans="1:8" ht="15.75" customHeight="1">
      <c r="A34" s="5" t="s">
        <v>71</v>
      </c>
      <c r="B34" s="10" t="s">
        <v>72</v>
      </c>
      <c r="C34" s="39">
        <v>0</v>
      </c>
      <c r="D34" s="61">
        <v>5</v>
      </c>
      <c r="E34" s="60">
        <v>0</v>
      </c>
      <c r="F34" s="58">
        <f t="shared" si="3"/>
        <v>0</v>
      </c>
      <c r="G34" s="59">
        <v>0</v>
      </c>
      <c r="H34" s="62"/>
    </row>
    <row r="35" spans="1:8" ht="24.75" customHeight="1">
      <c r="A35" s="5" t="s">
        <v>9</v>
      </c>
      <c r="B35" s="9" t="s">
        <v>10</v>
      </c>
      <c r="C35" s="39">
        <v>24.1</v>
      </c>
      <c r="D35" s="60">
        <v>245.9</v>
      </c>
      <c r="E35" s="60">
        <v>1.1000000000000001</v>
      </c>
      <c r="F35" s="58">
        <f t="shared" si="3"/>
        <v>0.44733631557543724</v>
      </c>
      <c r="G35" s="59">
        <f t="shared" si="2"/>
        <v>4.5643153526970961</v>
      </c>
      <c r="H35" s="62"/>
    </row>
    <row r="36" spans="1:8">
      <c r="A36" s="5" t="s">
        <v>11</v>
      </c>
      <c r="B36" s="9" t="s">
        <v>12</v>
      </c>
      <c r="C36" s="39">
        <v>62.2</v>
      </c>
      <c r="D36" s="60">
        <v>81</v>
      </c>
      <c r="E36" s="60">
        <v>60.7</v>
      </c>
      <c r="F36" s="58">
        <f t="shared" si="3"/>
        <v>74.938271604938279</v>
      </c>
      <c r="G36" s="59">
        <f t="shared" si="2"/>
        <v>97.588424437299039</v>
      </c>
      <c r="H36" s="62"/>
    </row>
    <row r="37" spans="1:8" ht="25.5">
      <c r="A37" s="5" t="s">
        <v>13</v>
      </c>
      <c r="B37" s="9" t="s">
        <v>14</v>
      </c>
      <c r="C37" s="39">
        <v>62.2</v>
      </c>
      <c r="D37" s="60">
        <v>81</v>
      </c>
      <c r="E37" s="60">
        <v>60.7</v>
      </c>
      <c r="F37" s="58">
        <f t="shared" si="3"/>
        <v>74.938271604938279</v>
      </c>
      <c r="G37" s="59">
        <f t="shared" si="2"/>
        <v>97.588424437299039</v>
      </c>
      <c r="H37" s="62"/>
    </row>
    <row r="38" spans="1:8">
      <c r="A38" s="5" t="s">
        <v>15</v>
      </c>
      <c r="B38" s="9" t="s">
        <v>16</v>
      </c>
      <c r="C38" s="39">
        <v>637.4</v>
      </c>
      <c r="D38" s="60">
        <v>460.8</v>
      </c>
      <c r="E38" s="60">
        <v>405.8</v>
      </c>
      <c r="F38" s="58">
        <f t="shared" si="3"/>
        <v>88.064236111111114</v>
      </c>
      <c r="G38" s="59">
        <f t="shared" si="2"/>
        <v>63.664888609978043</v>
      </c>
      <c r="H38" s="62"/>
    </row>
    <row r="39" spans="1:8" ht="25.5">
      <c r="A39" s="5" t="s">
        <v>17</v>
      </c>
      <c r="B39" s="9" t="s">
        <v>18</v>
      </c>
      <c r="C39" s="39">
        <v>558.5</v>
      </c>
      <c r="D39" s="60">
        <v>460.8</v>
      </c>
      <c r="E39" s="60">
        <v>405.8</v>
      </c>
      <c r="F39" s="58">
        <f t="shared" si="3"/>
        <v>88.064236111111114</v>
      </c>
      <c r="G39" s="59">
        <f t="shared" si="2"/>
        <v>72.658907788719787</v>
      </c>
      <c r="H39" s="62"/>
    </row>
    <row r="40" spans="1:8" ht="26.25">
      <c r="A40" s="16" t="s">
        <v>41</v>
      </c>
      <c r="B40" s="9" t="s">
        <v>40</v>
      </c>
      <c r="C40" s="39">
        <v>78.900000000000006</v>
      </c>
      <c r="D40" s="60">
        <v>0</v>
      </c>
      <c r="E40" s="60">
        <v>0</v>
      </c>
      <c r="F40" s="58">
        <v>0</v>
      </c>
      <c r="G40" s="59">
        <f t="shared" si="2"/>
        <v>0</v>
      </c>
      <c r="H40" s="62"/>
    </row>
    <row r="41" spans="1:8">
      <c r="A41" s="5" t="s">
        <v>19</v>
      </c>
      <c r="B41" s="9" t="s">
        <v>20</v>
      </c>
      <c r="C41" s="13">
        <v>15</v>
      </c>
      <c r="D41" s="60">
        <v>185.6</v>
      </c>
      <c r="E41" s="60">
        <v>145.19999999999999</v>
      </c>
      <c r="F41" s="58">
        <f t="shared" si="3"/>
        <v>78.232758620689651</v>
      </c>
      <c r="G41" s="59" t="s">
        <v>98</v>
      </c>
      <c r="H41" s="62"/>
    </row>
    <row r="42" spans="1:8">
      <c r="A42" s="5" t="s">
        <v>21</v>
      </c>
      <c r="B42" s="9" t="s">
        <v>22</v>
      </c>
      <c r="C42" s="13">
        <v>15</v>
      </c>
      <c r="D42" s="60">
        <v>185.6</v>
      </c>
      <c r="E42" s="60">
        <v>145.19999999999999</v>
      </c>
      <c r="F42" s="58">
        <f t="shared" si="3"/>
        <v>78.232758620689651</v>
      </c>
      <c r="G42" s="59" t="s">
        <v>98</v>
      </c>
      <c r="H42" s="62"/>
    </row>
    <row r="43" spans="1:8">
      <c r="A43" s="5" t="s">
        <v>76</v>
      </c>
      <c r="B43" s="9" t="s">
        <v>23</v>
      </c>
      <c r="C43" s="13">
        <v>241.5</v>
      </c>
      <c r="D43" s="60">
        <v>1594.7</v>
      </c>
      <c r="E43" s="60">
        <v>720.1</v>
      </c>
      <c r="F43" s="58">
        <f t="shared" si="3"/>
        <v>45.155828682510815</v>
      </c>
      <c r="G43" s="59" t="s">
        <v>99</v>
      </c>
      <c r="H43" s="62"/>
    </row>
    <row r="44" spans="1:8">
      <c r="A44" s="5" t="s">
        <v>24</v>
      </c>
      <c r="B44" s="9" t="s">
        <v>25</v>
      </c>
      <c r="C44" s="13">
        <v>241.5</v>
      </c>
      <c r="D44" s="60">
        <v>1594.7</v>
      </c>
      <c r="E44" s="60">
        <v>720.1</v>
      </c>
      <c r="F44" s="58">
        <f t="shared" si="3"/>
        <v>45.155828682510815</v>
      </c>
      <c r="G44" s="59" t="s">
        <v>99</v>
      </c>
      <c r="H44" s="62"/>
    </row>
    <row r="45" spans="1:8" ht="25.5">
      <c r="A45" s="6" t="s">
        <v>26</v>
      </c>
      <c r="B45" s="7"/>
      <c r="C45" s="13">
        <f>C4-C30</f>
        <v>4.2000000000002728</v>
      </c>
      <c r="D45" s="60">
        <f>D4-D30</f>
        <v>-229.89999999999964</v>
      </c>
      <c r="E45" s="60">
        <f>E4-E30</f>
        <v>-158.20000000000027</v>
      </c>
      <c r="F45" s="60"/>
      <c r="G45" s="60"/>
    </row>
    <row r="46" spans="1:8">
      <c r="A46" s="4" t="s">
        <v>27</v>
      </c>
      <c r="B46" s="11"/>
      <c r="C46" s="12">
        <f t="shared" ref="C46:E46" si="4">C48</f>
        <v>-4.1999999999998181</v>
      </c>
      <c r="D46" s="57">
        <f t="shared" si="4"/>
        <v>229.89999999999964</v>
      </c>
      <c r="E46" s="57">
        <f t="shared" si="4"/>
        <v>158.19999999999982</v>
      </c>
      <c r="F46" s="57"/>
      <c r="G46" s="57"/>
    </row>
    <row r="47" spans="1:8">
      <c r="A47" s="5" t="s">
        <v>3</v>
      </c>
      <c r="B47" s="9"/>
      <c r="C47" s="13"/>
      <c r="D47" s="60"/>
      <c r="E47" s="60"/>
      <c r="F47" s="60"/>
      <c r="G47" s="60"/>
    </row>
    <row r="48" spans="1:8" ht="25.5">
      <c r="A48" s="5" t="s">
        <v>28</v>
      </c>
      <c r="B48" s="9" t="s">
        <v>29</v>
      </c>
      <c r="C48" s="13">
        <f t="shared" ref="C48:E48" si="5">C49+C50</f>
        <v>-4.1999999999998181</v>
      </c>
      <c r="D48" s="60">
        <f t="shared" si="5"/>
        <v>229.89999999999964</v>
      </c>
      <c r="E48" s="60">
        <f t="shared" si="5"/>
        <v>158.19999999999982</v>
      </c>
      <c r="F48" s="60"/>
      <c r="G48" s="60"/>
    </row>
    <row r="49" spans="1:7" ht="25.5">
      <c r="A49" s="5" t="s">
        <v>30</v>
      </c>
      <c r="B49" s="9" t="s">
        <v>31</v>
      </c>
      <c r="C49" s="40">
        <v>-2199.1</v>
      </c>
      <c r="D49" s="60">
        <v>-4035.3</v>
      </c>
      <c r="E49" s="60">
        <v>-2472.4</v>
      </c>
      <c r="F49" s="60"/>
      <c r="G49" s="60"/>
    </row>
    <row r="50" spans="1:7" ht="29.25" customHeight="1">
      <c r="A50" s="5" t="s">
        <v>32</v>
      </c>
      <c r="B50" s="9" t="s">
        <v>33</v>
      </c>
      <c r="C50" s="40">
        <v>2194.9</v>
      </c>
      <c r="D50" s="60">
        <v>4265.2</v>
      </c>
      <c r="E50" s="60">
        <v>2630.6</v>
      </c>
      <c r="F50" s="60"/>
      <c r="G50" s="60"/>
    </row>
    <row r="52" spans="1:7" ht="30" customHeight="1">
      <c r="A52" s="66" t="s">
        <v>39</v>
      </c>
      <c r="B52" s="66"/>
      <c r="C52" s="66"/>
      <c r="D52" s="66"/>
      <c r="E52" s="66"/>
      <c r="F52" s="66"/>
      <c r="G52" s="66"/>
    </row>
  </sheetData>
  <mergeCells count="4">
    <mergeCell ref="A52:G52"/>
    <mergeCell ref="A1:G1"/>
    <mergeCell ref="A15:A20"/>
    <mergeCell ref="B15:B20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F6" sqref="F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67" t="s">
        <v>91</v>
      </c>
      <c r="B2" s="67"/>
      <c r="C2" s="67"/>
      <c r="D2" s="67"/>
      <c r="E2" s="67"/>
      <c r="F2" s="67"/>
      <c r="G2" s="67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41" t="s">
        <v>88</v>
      </c>
      <c r="D4" s="41" t="s">
        <v>92</v>
      </c>
      <c r="E4" s="41" t="s">
        <v>93</v>
      </c>
      <c r="F4" s="23" t="s">
        <v>77</v>
      </c>
      <c r="G4" s="23" t="s">
        <v>78</v>
      </c>
    </row>
    <row r="5" spans="1:7" ht="28.5" customHeight="1">
      <c r="A5" s="24" t="s">
        <v>36</v>
      </c>
      <c r="B5" s="65">
        <v>3</v>
      </c>
      <c r="C5" s="63">
        <v>597.20000000000005</v>
      </c>
      <c r="D5" s="63">
        <v>769.9</v>
      </c>
      <c r="E5" s="63">
        <v>572.70000000000005</v>
      </c>
      <c r="F5" s="63">
        <f>E5/D5*100</f>
        <v>74.386283932978316</v>
      </c>
      <c r="G5" s="63">
        <f>E5/C5*100</f>
        <v>95.897521768251849</v>
      </c>
    </row>
    <row r="6" spans="1:7" ht="27" customHeight="1">
      <c r="A6" s="14" t="s">
        <v>37</v>
      </c>
      <c r="B6" s="65">
        <v>2</v>
      </c>
      <c r="C6" s="53">
        <v>206.8</v>
      </c>
      <c r="D6" s="63">
        <v>385.1</v>
      </c>
      <c r="E6" s="63">
        <v>236</v>
      </c>
      <c r="F6" s="63">
        <f>E6/D6*100</f>
        <v>61.282783692547383</v>
      </c>
      <c r="G6" s="63">
        <f>E6/C6*100</f>
        <v>114.11992263056092</v>
      </c>
    </row>
    <row r="7" spans="1:7">
      <c r="A7" s="15"/>
    </row>
    <row r="10" spans="1:7">
      <c r="A10" s="66" t="s">
        <v>39</v>
      </c>
      <c r="B10" s="66"/>
      <c r="C10" s="66"/>
      <c r="D10" s="66"/>
      <c r="E10" s="66"/>
      <c r="F10" s="66"/>
      <c r="G10" s="66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D6" sqref="D6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67" t="s">
        <v>94</v>
      </c>
      <c r="B2" s="66"/>
      <c r="C2" s="66"/>
      <c r="D2" s="66"/>
      <c r="E2" s="66"/>
      <c r="F2" s="66"/>
    </row>
    <row r="3" spans="1:9">
      <c r="F3" s="2"/>
    </row>
    <row r="4" spans="1:9" ht="66.75" customHeight="1">
      <c r="A4" s="21" t="s">
        <v>68</v>
      </c>
      <c r="B4" s="41" t="s">
        <v>95</v>
      </c>
      <c r="C4" s="41" t="s">
        <v>96</v>
      </c>
      <c r="D4" s="41" t="s">
        <v>97</v>
      </c>
      <c r="E4" s="22" t="s">
        <v>77</v>
      </c>
      <c r="F4" s="22" t="s">
        <v>78</v>
      </c>
    </row>
    <row r="5" spans="1:9" ht="66.75" customHeight="1">
      <c r="A5" s="36" t="s">
        <v>80</v>
      </c>
      <c r="B5" s="54">
        <v>0</v>
      </c>
      <c r="C5" s="63">
        <v>27</v>
      </c>
      <c r="D5" s="63">
        <v>0</v>
      </c>
      <c r="E5" s="63">
        <f>D5/C5*100</f>
        <v>0</v>
      </c>
      <c r="F5" s="63">
        <v>0</v>
      </c>
    </row>
    <row r="6" spans="1:9" ht="66" customHeight="1">
      <c r="A6" s="27" t="s">
        <v>73</v>
      </c>
      <c r="B6" s="54">
        <v>15</v>
      </c>
      <c r="C6" s="63">
        <v>185.6</v>
      </c>
      <c r="D6" s="63">
        <v>145.19999999999999</v>
      </c>
      <c r="E6" s="63">
        <f>D6/C6*100</f>
        <v>78.232758620689651</v>
      </c>
      <c r="F6" s="59" t="s">
        <v>98</v>
      </c>
    </row>
    <row r="7" spans="1:9" ht="51.75" customHeight="1">
      <c r="A7" s="26" t="s">
        <v>74</v>
      </c>
      <c r="B7" s="54">
        <v>317</v>
      </c>
      <c r="C7" s="63">
        <v>460.8</v>
      </c>
      <c r="D7" s="63">
        <v>405.8</v>
      </c>
      <c r="E7" s="63">
        <f>D7/C7*100</f>
        <v>88.064236111111114</v>
      </c>
      <c r="F7" s="63">
        <f t="shared" ref="F7:F8" si="0">D7/B7*100</f>
        <v>128.01261829652998</v>
      </c>
      <c r="G7" s="25"/>
      <c r="H7" s="25"/>
      <c r="I7" s="25"/>
    </row>
    <row r="8" spans="1:9">
      <c r="A8" s="20" t="s">
        <v>69</v>
      </c>
      <c r="B8" s="35">
        <f>B6+B7+B5</f>
        <v>332</v>
      </c>
      <c r="C8" s="64">
        <f t="shared" ref="C8:D8" si="1">C6+C7+C5</f>
        <v>673.4</v>
      </c>
      <c r="D8" s="64">
        <f t="shared" si="1"/>
        <v>551</v>
      </c>
      <c r="E8" s="64">
        <f t="shared" ref="E8" si="2">D8/C8*100</f>
        <v>81.823581823581833</v>
      </c>
      <c r="F8" s="64">
        <f t="shared" si="0"/>
        <v>165.96385542168676</v>
      </c>
    </row>
    <row r="12" spans="1:9">
      <c r="A12" s="66" t="s">
        <v>70</v>
      </c>
      <c r="B12" s="66"/>
      <c r="C12" s="66"/>
      <c r="D12" s="66"/>
      <c r="E12" s="66"/>
      <c r="F12" s="66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2020-04-20T10:35:41Z</cp:lastPrinted>
  <dcterms:created xsi:type="dcterms:W3CDTF">2017-04-17T10:25:39Z</dcterms:created>
  <dcterms:modified xsi:type="dcterms:W3CDTF">2020-10-20T12:08:30Z</dcterms:modified>
</cp:coreProperties>
</file>