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F29" i="1"/>
  <c r="F28"/>
  <c r="G7"/>
  <c r="G8"/>
  <c r="G10"/>
  <c r="G11"/>
  <c r="G12"/>
  <c r="G15"/>
  <c r="G16"/>
  <c r="G17"/>
  <c r="G18"/>
  <c r="G19"/>
  <c r="G20"/>
  <c r="G21"/>
  <c r="G22"/>
  <c r="G24"/>
  <c r="G25"/>
  <c r="G26"/>
  <c r="G27"/>
  <c r="F7"/>
  <c r="F8"/>
  <c r="F9"/>
  <c r="F10"/>
  <c r="F11"/>
  <c r="F12"/>
  <c r="F15"/>
  <c r="F16"/>
  <c r="F17"/>
  <c r="F18"/>
  <c r="F19"/>
  <c r="F20"/>
  <c r="F21"/>
  <c r="F22"/>
  <c r="F24"/>
  <c r="F25"/>
  <c r="F26"/>
  <c r="F27"/>
  <c r="C8" i="3"/>
  <c r="D8"/>
  <c r="B8"/>
  <c r="E7"/>
  <c r="E5"/>
  <c r="G37" i="1"/>
  <c r="G38"/>
  <c r="G39"/>
  <c r="G40"/>
  <c r="G43"/>
  <c r="G32"/>
  <c r="G33"/>
  <c r="G35"/>
  <c r="F32"/>
  <c r="F33"/>
  <c r="F34"/>
  <c r="F35"/>
  <c r="F36"/>
  <c r="F37"/>
  <c r="F38"/>
  <c r="F39"/>
  <c r="F41"/>
  <c r="F42"/>
  <c r="F43"/>
  <c r="F44"/>
  <c r="E30"/>
  <c r="G6"/>
  <c r="D30" l="1"/>
  <c r="G5" i="2" l="1"/>
  <c r="F6" i="1"/>
  <c r="E6" i="3"/>
  <c r="G36" i="1"/>
  <c r="G44"/>
  <c r="C4"/>
  <c r="E4" l="1"/>
  <c r="G4" s="1"/>
  <c r="D4"/>
  <c r="D45" s="1"/>
  <c r="F4" l="1"/>
  <c r="E8" i="3"/>
  <c r="F5" i="2" l="1"/>
  <c r="F6"/>
  <c r="G6"/>
  <c r="D48" i="1" l="1"/>
  <c r="D46" s="1"/>
  <c r="E48"/>
  <c r="E46" s="1"/>
  <c r="E45" l="1"/>
  <c r="C48"/>
  <c r="C46" s="1"/>
  <c r="C30"/>
  <c r="G30" s="1"/>
  <c r="C45" l="1"/>
  <c r="F30"/>
</calcChain>
</file>

<file path=xl/sharedStrings.xml><?xml version="1.0" encoding="utf-8"?>
<sst xmlns="http://schemas.openxmlformats.org/spreadsheetml/2006/main" count="108" uniqueCount="100">
  <si>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</si>
  <si>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</si>
  <si>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</si>
  <si>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</si>
  <si>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</si>
  <si>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</si>
  <si>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</si>
  <si>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</si>
  <si>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</si>
  <si>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</si>
  <si>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</si>
  <si>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</si>
  <si>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</si>
  <si>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</si>
  <si>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</si>
  <si>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</si>
  <si>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</si>
  <si>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</si>
  <si>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</si>
  <si>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</si>
  <si>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</si>
  <si>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</si>
  <si>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</si>
  <si>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</si>
  <si>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</si>
  <si>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</si>
  <si>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</si>
  <si>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</si>
  <si>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</si>
  <si>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</si>
  <si>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</si>
  <si>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</si>
  <si>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</si>
  <si>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</si>
  <si>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</si>
  <si>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</si>
  <si>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</si>
  <si>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</si>
  <si>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</si>
  <si>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</si>
  <si>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</si>
  <si>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  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</si>
  <si>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</si>
  <si>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</si>
  <si>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</si>
  <si>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</si>
  <si>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</si>
  <si>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</si>
  <si>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</si>
  <si>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</si>
  <si>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</si>
  <si>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</si>
  <si>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</si>
  <si>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</si>
  <si>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</si>
  <si>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</si>
  <si>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</si>
  <si>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</si>
  <si>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</si>
  <si>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20215001100001151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</si>
  <si>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</si>
  <si>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</si>
  <si>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</si>
  <si>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</si>
  <si>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</si>
  <si>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</si>
  <si>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</si>
  <si>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</si>
  <si>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</si>
  <si>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</si>
  <si>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</si>
  <si>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</si>
  <si>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</si>
  <si>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</si>
  <si>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Муниципальная программа "Ремонт автомобильных дорог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</si>
  <si>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</si>
  <si>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</si>
  <si>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% исполнения плана 2020 года</t>
  </si>
  <si>
    <t>% исполнения 2020 года к 2019 году</t>
  </si>
  <si>
    <t>% исполнения плана                       2020 года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</si>
  <si>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</si>
  <si>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2020 года         
</t>
  </si>
  <si>
    <t>Исполнено на 1 июля 2019 г. (тыс.руб)</t>
  </si>
  <si>
    <t>Исполнено на 1 июля 2020 г. (тыс.руб)</t>
  </si>
  <si>
    <t>Утвержденные бюджетные назначения на 1 июля 2020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</si>
  <si>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июля 2020 года   
</t>
  </si>
  <si>
    <t>Утвержденные бюджетные назначения на           1 июля 2020 г. (тыс.руб)</t>
  </si>
  <si>
    <t>Исполнено на          1 июля 2020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</si>
  <si>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2020 года     
</t>
  </si>
  <si>
    <t>Исполнено на             1 июля 2019 г. (тыс.руб)</t>
  </si>
  <si>
    <t>Утвержденные бюджетные назначения на                1 июля 2020 г. (тыс.руб)</t>
  </si>
  <si>
    <t>Исполнено на        1 июля 2020 г. (тыс.руб)</t>
  </si>
  <si>
    <t>св. 5,4 раза</t>
  </si>
  <si>
    <t>Субсидии на реализацию проектов развития муниципальных образований области, основанных на местных инитиативах</t>
  </si>
  <si>
    <t>20229999100073150</t>
  </si>
  <si>
    <t>Безвозмездные поступления физических лиц</t>
  </si>
  <si>
    <t>Безвозмездные поступления юридических лиц</t>
  </si>
  <si>
    <t>20705030100073150</t>
  </si>
  <si>
    <t>20405099100073150</t>
  </si>
  <si>
    <t>св. 3,2 раза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</si>
</sst>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9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3">
      <alignment horizontal="left" wrapText="1"/>
    </xf>
    <xf numFmtId="0" fontId="7" fillId="0" borderId="0"/>
  </cellStyleXfs>
  <cellXfs count="7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1" xfId="1" applyNumberFormat="1" applyFont="1" applyBorder="1" applyProtection="1">
      <alignment horizontal="left" wrapText="1"/>
    </xf>
    <xf numFmtId="1" fontId="3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/>
    <xf numFmtId="166" fontId="8" fillId="0" borderId="5" xfId="2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37" fontId="2" fillId="0" borderId="1" xfId="0" applyNumberFormat="1" applyFont="1" applyBorder="1" applyAlignment="1">
      <alignment horizontal="center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164" fontId="2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4" fillId="0" borderId="0" xfId="0" applyFont="1"/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7" xfId="0" applyNumberFormat="1" applyFont="1" applyFill="1" applyBorder="1" applyAlignment="1">
      <alignment horizontal="right" vertical="center" wrapText="1"/>
    </xf>
  </cellXfs>
  <cellStyles count="3">
    <cellStyle name="xl71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"/>
  <sheetViews>
    <sheetView topLeftCell="A36" zoomScaleNormal="100" workbookViewId="0">
      <selection activeCell="D45" sqref="D45:G45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7" ht="58.5" customHeight="1">
      <c r="A1" s="52" t="s">
        <v>81</v>
      </c>
      <c r="B1" s="51"/>
      <c r="C1" s="51"/>
      <c r="D1" s="51"/>
      <c r="E1" s="51"/>
      <c r="F1" s="51"/>
      <c r="G1" s="51"/>
    </row>
    <row r="2" spans="1:7">
      <c r="G2" s="2" t="s">
        <v>38</v>
      </c>
    </row>
    <row r="3" spans="1:7" ht="69" customHeight="1">
      <c r="A3" s="3" t="s">
        <v>0</v>
      </c>
      <c r="B3" s="3" t="s">
        <v>1</v>
      </c>
      <c r="C3" s="20" t="s">
        <v>82</v>
      </c>
      <c r="D3" s="20" t="s">
        <v>84</v>
      </c>
      <c r="E3" s="20" t="s">
        <v>83</v>
      </c>
      <c r="F3" s="3" t="s">
        <v>79</v>
      </c>
      <c r="G3" s="3" t="s">
        <v>78</v>
      </c>
    </row>
    <row r="4" spans="1:7" ht="15.75" customHeight="1">
      <c r="A4" s="4" t="s">
        <v>2</v>
      </c>
      <c r="B4" s="32"/>
      <c r="C4" s="33">
        <f>C6+C15</f>
        <v>1746.1</v>
      </c>
      <c r="D4" s="69">
        <f>D6+D15</f>
        <v>3757.8</v>
      </c>
      <c r="E4" s="69">
        <f>E6+E15</f>
        <v>1318.6</v>
      </c>
      <c r="F4" s="72">
        <f>E4/D4*100</f>
        <v>35.089680131992118</v>
      </c>
      <c r="G4" s="70">
        <f t="shared" ref="G4:G29" si="0">E4/C4*100</f>
        <v>75.516866158868339</v>
      </c>
    </row>
    <row r="5" spans="1:7" ht="15" customHeight="1">
      <c r="A5" s="5" t="s">
        <v>3</v>
      </c>
      <c r="B5" s="31"/>
      <c r="C5" s="9"/>
      <c r="D5" s="65"/>
      <c r="E5" s="65"/>
      <c r="F5" s="72"/>
      <c r="G5" s="71"/>
    </row>
    <row r="6" spans="1:7" ht="14.25" customHeight="1">
      <c r="A6" s="29" t="s">
        <v>42</v>
      </c>
      <c r="B6" s="17">
        <v>1E+16</v>
      </c>
      <c r="C6" s="38">
        <v>898.7</v>
      </c>
      <c r="D6" s="55">
        <v>1535.3</v>
      </c>
      <c r="E6" s="55">
        <v>766.2</v>
      </c>
      <c r="F6" s="73">
        <f t="shared" ref="F6:F29" si="1">E6/D6*100</f>
        <v>49.905555917410283</v>
      </c>
      <c r="G6" s="71">
        <f t="shared" si="0"/>
        <v>85.256481584510951</v>
      </c>
    </row>
    <row r="7" spans="1:7" ht="16.5" customHeight="1">
      <c r="A7" s="29" t="s">
        <v>43</v>
      </c>
      <c r="B7" s="17">
        <v>1.01E+16</v>
      </c>
      <c r="C7" s="38">
        <v>97.2</v>
      </c>
      <c r="D7" s="55">
        <v>574.20000000000005</v>
      </c>
      <c r="E7" s="55">
        <v>86.8</v>
      </c>
      <c r="F7" s="73">
        <f t="shared" si="1"/>
        <v>15.116684082201322</v>
      </c>
      <c r="G7" s="71">
        <f t="shared" si="0"/>
        <v>89.300411522633738</v>
      </c>
    </row>
    <row r="8" spans="1:7" ht="15.75" customHeight="1">
      <c r="A8" s="29" t="s">
        <v>44</v>
      </c>
      <c r="B8" s="30" t="s">
        <v>45</v>
      </c>
      <c r="C8" s="38">
        <v>97.2</v>
      </c>
      <c r="D8" s="55">
        <v>574.20000000000005</v>
      </c>
      <c r="E8" s="55">
        <v>86.8</v>
      </c>
      <c r="F8" s="73">
        <f t="shared" si="1"/>
        <v>15.116684082201322</v>
      </c>
      <c r="G8" s="71">
        <f t="shared" si="0"/>
        <v>89.300411522633738</v>
      </c>
    </row>
    <row r="9" spans="1:7">
      <c r="A9" s="29" t="s">
        <v>46</v>
      </c>
      <c r="B9" s="30" t="s">
        <v>75</v>
      </c>
      <c r="C9" s="38">
        <v>0.9</v>
      </c>
      <c r="D9" s="55">
        <v>5.0999999999999996</v>
      </c>
      <c r="E9" s="55">
        <v>0.9</v>
      </c>
      <c r="F9" s="73">
        <f t="shared" si="1"/>
        <v>17.647058823529413</v>
      </c>
      <c r="G9" s="71">
        <v>0</v>
      </c>
    </row>
    <row r="10" spans="1:7" ht="15" customHeight="1">
      <c r="A10" s="29" t="s">
        <v>47</v>
      </c>
      <c r="B10" s="17">
        <v>1.06E+16</v>
      </c>
      <c r="C10" s="38">
        <v>800.6</v>
      </c>
      <c r="D10" s="55">
        <v>956</v>
      </c>
      <c r="E10" s="55">
        <v>678.5</v>
      </c>
      <c r="F10" s="73">
        <f t="shared" si="1"/>
        <v>70.972803347280333</v>
      </c>
      <c r="G10" s="71">
        <f t="shared" si="0"/>
        <v>84.748938296277785</v>
      </c>
    </row>
    <row r="11" spans="1:7">
      <c r="A11" s="29" t="s">
        <v>48</v>
      </c>
      <c r="B11" s="30" t="s">
        <v>49</v>
      </c>
      <c r="C11" s="38">
        <v>74.7</v>
      </c>
      <c r="D11" s="55">
        <v>122</v>
      </c>
      <c r="E11" s="55">
        <v>33.5</v>
      </c>
      <c r="F11" s="73">
        <f t="shared" si="1"/>
        <v>27.459016393442624</v>
      </c>
      <c r="G11" s="71">
        <f t="shared" si="0"/>
        <v>44.846050870147252</v>
      </c>
    </row>
    <row r="12" spans="1:7">
      <c r="A12" s="29" t="s">
        <v>50</v>
      </c>
      <c r="B12" s="30" t="s">
        <v>51</v>
      </c>
      <c r="C12" s="38">
        <v>725.9</v>
      </c>
      <c r="D12" s="55">
        <v>834</v>
      </c>
      <c r="E12" s="55">
        <v>645</v>
      </c>
      <c r="F12" s="73">
        <f t="shared" si="1"/>
        <v>77.338129496402871</v>
      </c>
      <c r="G12" s="71">
        <f t="shared" si="0"/>
        <v>88.855214216834284</v>
      </c>
    </row>
    <row r="13" spans="1:7" ht="15.75" customHeight="1">
      <c r="A13" s="29" t="s">
        <v>52</v>
      </c>
      <c r="B13" s="17">
        <v>1.08E+16</v>
      </c>
      <c r="C13" s="38">
        <v>0</v>
      </c>
      <c r="D13" s="56">
        <v>0</v>
      </c>
      <c r="E13" s="56"/>
      <c r="F13" s="73">
        <v>0</v>
      </c>
      <c r="G13" s="71">
        <v>0</v>
      </c>
    </row>
    <row r="14" spans="1:7" ht="16.5" customHeight="1">
      <c r="A14" s="29" t="s">
        <v>53</v>
      </c>
      <c r="B14" s="17">
        <v>1.16E+16</v>
      </c>
      <c r="C14" s="38">
        <v>0</v>
      </c>
      <c r="D14" s="56">
        <v>0</v>
      </c>
      <c r="E14" s="56">
        <v>0</v>
      </c>
      <c r="F14" s="73">
        <v>0</v>
      </c>
      <c r="G14" s="71">
        <v>0</v>
      </c>
    </row>
    <row r="15" spans="1:7" ht="40.5" customHeight="1">
      <c r="A15" s="53" t="s">
        <v>54</v>
      </c>
      <c r="B15" s="54" t="s">
        <v>55</v>
      </c>
      <c r="C15" s="38">
        <v>847.4</v>
      </c>
      <c r="D15" s="58">
        <v>2222.5</v>
      </c>
      <c r="E15" s="58">
        <v>552.4</v>
      </c>
      <c r="F15" s="73">
        <f t="shared" si="1"/>
        <v>24.854893138357703</v>
      </c>
      <c r="G15" s="71">
        <f t="shared" si="0"/>
        <v>65.187632759027608</v>
      </c>
    </row>
    <row r="16" spans="1:7" ht="25.5" hidden="1" customHeight="1">
      <c r="A16" s="53"/>
      <c r="B16" s="54"/>
      <c r="C16" s="38"/>
      <c r="D16" s="58"/>
      <c r="E16" s="58"/>
      <c r="F16" s="73" t="e">
        <f t="shared" si="1"/>
        <v>#DIV/0!</v>
      </c>
      <c r="G16" s="71" t="e">
        <f t="shared" si="0"/>
        <v>#DIV/0!</v>
      </c>
    </row>
    <row r="17" spans="1:7" ht="25.5" hidden="1" customHeight="1">
      <c r="A17" s="53"/>
      <c r="B17" s="54"/>
      <c r="C17" s="38"/>
      <c r="D17" s="58"/>
      <c r="E17" s="58"/>
      <c r="F17" s="73" t="e">
        <f t="shared" si="1"/>
        <v>#DIV/0!</v>
      </c>
      <c r="G17" s="71" t="e">
        <f t="shared" si="0"/>
        <v>#DIV/0!</v>
      </c>
    </row>
    <row r="18" spans="1:7" ht="25.5" hidden="1" customHeight="1">
      <c r="A18" s="53"/>
      <c r="B18" s="54"/>
      <c r="C18" s="38"/>
      <c r="D18" s="58"/>
      <c r="E18" s="58"/>
      <c r="F18" s="73" t="e">
        <f t="shared" si="1"/>
        <v>#DIV/0!</v>
      </c>
      <c r="G18" s="71" t="e">
        <f t="shared" si="0"/>
        <v>#DIV/0!</v>
      </c>
    </row>
    <row r="19" spans="1:7" ht="25.5" hidden="1" customHeight="1">
      <c r="A19" s="53"/>
      <c r="B19" s="54"/>
      <c r="C19" s="38"/>
      <c r="D19" s="58"/>
      <c r="E19" s="58"/>
      <c r="F19" s="73" t="e">
        <f t="shared" si="1"/>
        <v>#DIV/0!</v>
      </c>
      <c r="G19" s="71" t="e">
        <f t="shared" si="0"/>
        <v>#DIV/0!</v>
      </c>
    </row>
    <row r="20" spans="1:7" ht="25.5" hidden="1" customHeight="1" thickBot="1">
      <c r="A20" s="53"/>
      <c r="B20" s="54"/>
      <c r="C20" s="38"/>
      <c r="D20" s="58"/>
      <c r="E20" s="58"/>
      <c r="F20" s="73" t="e">
        <f t="shared" si="1"/>
        <v>#DIV/0!</v>
      </c>
      <c r="G20" s="71" t="e">
        <f t="shared" si="0"/>
        <v>#DIV/0!</v>
      </c>
    </row>
    <row r="21" spans="1:7" ht="52.5" customHeight="1">
      <c r="A21" s="29" t="s">
        <v>56</v>
      </c>
      <c r="B21" s="30" t="s">
        <v>57</v>
      </c>
      <c r="C21" s="38">
        <v>557.4</v>
      </c>
      <c r="D21" s="58">
        <v>546.4</v>
      </c>
      <c r="E21" s="58">
        <v>273.2</v>
      </c>
      <c r="F21" s="73">
        <f t="shared" si="1"/>
        <v>50</v>
      </c>
      <c r="G21" s="71">
        <f t="shared" si="0"/>
        <v>49.01327592393254</v>
      </c>
    </row>
    <row r="22" spans="1:7" ht="41.25" customHeight="1">
      <c r="A22" s="29" t="s">
        <v>58</v>
      </c>
      <c r="B22" s="30" t="s">
        <v>59</v>
      </c>
      <c r="C22" s="38">
        <v>557.4</v>
      </c>
      <c r="D22" s="58">
        <v>546.4</v>
      </c>
      <c r="E22" s="58">
        <v>273.2</v>
      </c>
      <c r="F22" s="73">
        <f t="shared" si="1"/>
        <v>50</v>
      </c>
      <c r="G22" s="71">
        <f t="shared" si="0"/>
        <v>49.01327592393254</v>
      </c>
    </row>
    <row r="23" spans="1:7" s="57" customFormat="1" ht="41.25" customHeight="1">
      <c r="A23" s="59" t="s">
        <v>93</v>
      </c>
      <c r="B23" s="60" t="s">
        <v>94</v>
      </c>
      <c r="C23" s="58"/>
      <c r="D23" s="58">
        <v>933.5</v>
      </c>
      <c r="E23" s="58"/>
      <c r="F23" s="73"/>
      <c r="G23" s="71"/>
    </row>
    <row r="24" spans="1:7" ht="53.25" customHeight="1">
      <c r="A24" s="29" t="s">
        <v>60</v>
      </c>
      <c r="B24" s="30" t="s">
        <v>61</v>
      </c>
      <c r="C24" s="38">
        <v>41.5</v>
      </c>
      <c r="D24" s="62">
        <v>81</v>
      </c>
      <c r="E24" s="62">
        <v>40.5</v>
      </c>
      <c r="F24" s="73">
        <f t="shared" si="1"/>
        <v>50</v>
      </c>
      <c r="G24" s="71">
        <f t="shared" si="0"/>
        <v>97.590361445783131</v>
      </c>
    </row>
    <row r="25" spans="1:7" ht="54" customHeight="1">
      <c r="A25" s="29" t="s">
        <v>62</v>
      </c>
      <c r="B25" s="30" t="s">
        <v>63</v>
      </c>
      <c r="C25" s="38">
        <v>41.5</v>
      </c>
      <c r="D25" s="62">
        <v>81</v>
      </c>
      <c r="E25" s="62">
        <v>40.5</v>
      </c>
      <c r="F25" s="73">
        <f t="shared" si="1"/>
        <v>50</v>
      </c>
      <c r="G25" s="71">
        <f t="shared" si="0"/>
        <v>97.590361445783131</v>
      </c>
    </row>
    <row r="26" spans="1:7" ht="15.75" customHeight="1">
      <c r="A26" s="29" t="s">
        <v>64</v>
      </c>
      <c r="B26" s="30" t="s">
        <v>65</v>
      </c>
      <c r="C26" s="39">
        <v>248.5</v>
      </c>
      <c r="D26" s="62">
        <v>618</v>
      </c>
      <c r="E26" s="62">
        <v>238.7</v>
      </c>
      <c r="F26" s="73">
        <f t="shared" si="1"/>
        <v>38.624595469255659</v>
      </c>
      <c r="G26" s="71">
        <f t="shared" si="0"/>
        <v>96.056338028169009</v>
      </c>
    </row>
    <row r="27" spans="1:7" ht="29.25" customHeight="1">
      <c r="A27" s="29" t="s">
        <v>66</v>
      </c>
      <c r="B27" s="68" t="s">
        <v>67</v>
      </c>
      <c r="C27" s="39">
        <v>248.5</v>
      </c>
      <c r="D27" s="62">
        <v>618</v>
      </c>
      <c r="E27" s="62">
        <v>238.7</v>
      </c>
      <c r="F27" s="73">
        <f t="shared" si="1"/>
        <v>38.624595469255659</v>
      </c>
      <c r="G27" s="71">
        <f t="shared" si="0"/>
        <v>96.056338028169009</v>
      </c>
    </row>
    <row r="28" spans="1:7" s="64" customFormat="1" ht="29.25" customHeight="1">
      <c r="A28" s="74" t="s">
        <v>96</v>
      </c>
      <c r="B28" s="75" t="s">
        <v>98</v>
      </c>
      <c r="C28" s="76">
        <v>0</v>
      </c>
      <c r="D28" s="76">
        <v>11</v>
      </c>
      <c r="E28" s="76">
        <v>0</v>
      </c>
      <c r="F28" s="77">
        <f t="shared" si="1"/>
        <v>0</v>
      </c>
      <c r="G28" s="71">
        <v>0</v>
      </c>
    </row>
    <row r="29" spans="1:7" s="61" customFormat="1" ht="29.25" customHeight="1">
      <c r="A29" s="74" t="s">
        <v>95</v>
      </c>
      <c r="B29" s="75" t="s">
        <v>97</v>
      </c>
      <c r="C29" s="63">
        <v>0</v>
      </c>
      <c r="D29" s="63">
        <v>32.6</v>
      </c>
      <c r="E29" s="63">
        <v>0</v>
      </c>
      <c r="F29" s="77">
        <f t="shared" si="1"/>
        <v>0</v>
      </c>
      <c r="G29" s="71">
        <v>0</v>
      </c>
    </row>
    <row r="30" spans="1:7">
      <c r="A30" s="34" t="s">
        <v>4</v>
      </c>
      <c r="B30" s="35"/>
      <c r="C30" s="18">
        <f>C32+C36+C38+C41+C43</f>
        <v>1445.6999999999998</v>
      </c>
      <c r="D30" s="18">
        <f>D32+D36+D38+D41+D43</f>
        <v>3935</v>
      </c>
      <c r="E30" s="18">
        <f>E32+E36+E38+E41+E43</f>
        <v>1415.0000000000002</v>
      </c>
      <c r="F30" s="18">
        <f>E30/D30*100</f>
        <v>35.959339263024148</v>
      </c>
      <c r="G30" s="47">
        <f t="shared" ref="G30:G43" si="2">E30/C30*100</f>
        <v>97.876461229854073</v>
      </c>
    </row>
    <row r="31" spans="1:7">
      <c r="A31" s="5" t="s">
        <v>3</v>
      </c>
      <c r="B31" s="8"/>
      <c r="C31" s="12"/>
      <c r="D31" s="12"/>
      <c r="E31" s="12"/>
      <c r="F31" s="48"/>
      <c r="G31" s="49"/>
    </row>
    <row r="32" spans="1:7">
      <c r="A32" s="5" t="s">
        <v>5</v>
      </c>
      <c r="B32" s="9" t="s">
        <v>6</v>
      </c>
      <c r="C32" s="40">
        <v>943.6</v>
      </c>
      <c r="D32" s="41">
        <v>1627.8</v>
      </c>
      <c r="E32" s="41">
        <v>848.9</v>
      </c>
      <c r="F32" s="48">
        <f t="shared" ref="F32:F44" si="3">E32/D32*100</f>
        <v>52.150141294999386</v>
      </c>
      <c r="G32" s="49">
        <f t="shared" si="2"/>
        <v>89.963967782958875</v>
      </c>
    </row>
    <row r="33" spans="1:7" ht="52.5" customHeight="1">
      <c r="A33" s="5" t="s">
        <v>7</v>
      </c>
      <c r="B33" s="10" t="s">
        <v>8</v>
      </c>
      <c r="C33" s="40">
        <v>919.5</v>
      </c>
      <c r="D33" s="50">
        <v>1618.1</v>
      </c>
      <c r="E33" s="41">
        <v>847.8</v>
      </c>
      <c r="F33" s="48">
        <f t="shared" si="3"/>
        <v>52.394784005932884</v>
      </c>
      <c r="G33" s="49">
        <f t="shared" si="2"/>
        <v>92.20228384991843</v>
      </c>
    </row>
    <row r="34" spans="1:7" ht="15.75" customHeight="1">
      <c r="A34" s="5" t="s">
        <v>71</v>
      </c>
      <c r="B34" s="10" t="s">
        <v>72</v>
      </c>
      <c r="C34" s="40">
        <v>0</v>
      </c>
      <c r="D34" s="50">
        <v>5</v>
      </c>
      <c r="E34" s="41">
        <v>0</v>
      </c>
      <c r="F34" s="48">
        <f t="shared" si="3"/>
        <v>0</v>
      </c>
      <c r="G34" s="49">
        <v>0</v>
      </c>
    </row>
    <row r="35" spans="1:7" ht="24.75" customHeight="1">
      <c r="A35" s="5" t="s">
        <v>9</v>
      </c>
      <c r="B35" s="9" t="s">
        <v>10</v>
      </c>
      <c r="C35" s="40">
        <v>24.1</v>
      </c>
      <c r="D35" s="41">
        <v>4.7</v>
      </c>
      <c r="E35" s="41">
        <v>1.1000000000000001</v>
      </c>
      <c r="F35" s="48">
        <f t="shared" si="3"/>
        <v>23.404255319148938</v>
      </c>
      <c r="G35" s="49">
        <f t="shared" si="2"/>
        <v>4.5643153526970961</v>
      </c>
    </row>
    <row r="36" spans="1:7">
      <c r="A36" s="5" t="s">
        <v>11</v>
      </c>
      <c r="B36" s="9" t="s">
        <v>12</v>
      </c>
      <c r="C36" s="40">
        <v>41.5</v>
      </c>
      <c r="D36" s="41">
        <v>81</v>
      </c>
      <c r="E36" s="41">
        <v>40.5</v>
      </c>
      <c r="F36" s="48">
        <f t="shared" si="3"/>
        <v>50</v>
      </c>
      <c r="G36" s="49">
        <f t="shared" ref="G36:G44" si="4">E36/C36*100</f>
        <v>97.590361445783131</v>
      </c>
    </row>
    <row r="37" spans="1:7" ht="25.5">
      <c r="A37" s="5" t="s">
        <v>13</v>
      </c>
      <c r="B37" s="9" t="s">
        <v>14</v>
      </c>
      <c r="C37" s="40">
        <v>41.5</v>
      </c>
      <c r="D37" s="41">
        <v>81</v>
      </c>
      <c r="E37" s="41">
        <v>40.5</v>
      </c>
      <c r="F37" s="48">
        <f t="shared" si="3"/>
        <v>50</v>
      </c>
      <c r="G37" s="49">
        <f t="shared" si="2"/>
        <v>97.590361445783131</v>
      </c>
    </row>
    <row r="38" spans="1:7">
      <c r="A38" s="5" t="s">
        <v>15</v>
      </c>
      <c r="B38" s="9" t="s">
        <v>16</v>
      </c>
      <c r="C38" s="40">
        <v>314</v>
      </c>
      <c r="D38" s="41">
        <v>460.8</v>
      </c>
      <c r="E38" s="41">
        <v>192</v>
      </c>
      <c r="F38" s="48">
        <f t="shared" si="3"/>
        <v>41.666666666666664</v>
      </c>
      <c r="G38" s="49">
        <f t="shared" si="2"/>
        <v>61.146496815286625</v>
      </c>
    </row>
    <row r="39" spans="1:7" ht="25.5">
      <c r="A39" s="5" t="s">
        <v>17</v>
      </c>
      <c r="B39" s="9" t="s">
        <v>18</v>
      </c>
      <c r="C39" s="40">
        <v>301.5</v>
      </c>
      <c r="D39" s="41">
        <v>460.8</v>
      </c>
      <c r="E39" s="41">
        <v>192</v>
      </c>
      <c r="F39" s="48">
        <f t="shared" si="3"/>
        <v>41.666666666666664</v>
      </c>
      <c r="G39" s="49">
        <f t="shared" si="2"/>
        <v>63.681592039800996</v>
      </c>
    </row>
    <row r="40" spans="1:7" ht="26.25">
      <c r="A40" s="16" t="s">
        <v>41</v>
      </c>
      <c r="B40" s="9" t="s">
        <v>40</v>
      </c>
      <c r="C40" s="40">
        <v>12.5</v>
      </c>
      <c r="D40" s="41">
        <v>0</v>
      </c>
      <c r="E40" s="41">
        <v>0</v>
      </c>
      <c r="F40" s="48">
        <v>0</v>
      </c>
      <c r="G40" s="49">
        <f t="shared" si="2"/>
        <v>0</v>
      </c>
    </row>
    <row r="41" spans="1:7">
      <c r="A41" s="5" t="s">
        <v>19</v>
      </c>
      <c r="B41" s="9" t="s">
        <v>20</v>
      </c>
      <c r="C41" s="13">
        <v>0</v>
      </c>
      <c r="D41" s="41">
        <v>185.6</v>
      </c>
      <c r="E41" s="41">
        <v>133.69999999999999</v>
      </c>
      <c r="F41" s="48">
        <f t="shared" si="3"/>
        <v>72.036637931034477</v>
      </c>
      <c r="G41" s="49">
        <v>0</v>
      </c>
    </row>
    <row r="42" spans="1:7">
      <c r="A42" s="5" t="s">
        <v>21</v>
      </c>
      <c r="B42" s="9" t="s">
        <v>22</v>
      </c>
      <c r="C42" s="13">
        <v>0</v>
      </c>
      <c r="D42" s="41">
        <v>185.6</v>
      </c>
      <c r="E42" s="41">
        <v>133.69999999999999</v>
      </c>
      <c r="F42" s="48">
        <f t="shared" si="3"/>
        <v>72.036637931034477</v>
      </c>
      <c r="G42" s="49">
        <v>0</v>
      </c>
    </row>
    <row r="43" spans="1:7">
      <c r="A43" s="5" t="s">
        <v>76</v>
      </c>
      <c r="B43" s="9" t="s">
        <v>23</v>
      </c>
      <c r="C43" s="13">
        <v>146.6</v>
      </c>
      <c r="D43" s="41">
        <v>1579.8</v>
      </c>
      <c r="E43" s="41">
        <v>199.9</v>
      </c>
      <c r="F43" s="48">
        <f t="shared" si="3"/>
        <v>12.653500443094062</v>
      </c>
      <c r="G43" s="49">
        <f t="shared" si="2"/>
        <v>136.35743519781721</v>
      </c>
    </row>
    <row r="44" spans="1:7">
      <c r="A44" s="5" t="s">
        <v>24</v>
      </c>
      <c r="B44" s="9" t="s">
        <v>25</v>
      </c>
      <c r="C44" s="13">
        <v>146.6</v>
      </c>
      <c r="D44" s="41">
        <v>1579.8</v>
      </c>
      <c r="E44" s="41">
        <v>199.9</v>
      </c>
      <c r="F44" s="48">
        <f t="shared" si="3"/>
        <v>12.653500443094062</v>
      </c>
      <c r="G44" s="49">
        <f t="shared" si="4"/>
        <v>136.35743519781721</v>
      </c>
    </row>
    <row r="45" spans="1:7" ht="25.5">
      <c r="A45" s="6" t="s">
        <v>26</v>
      </c>
      <c r="B45" s="7"/>
      <c r="C45" s="13">
        <f>C4-C30</f>
        <v>300.40000000000009</v>
      </c>
      <c r="D45" s="66">
        <f>D4-D30</f>
        <v>-177.19999999999982</v>
      </c>
      <c r="E45" s="66">
        <f>E4-E30</f>
        <v>-96.400000000000318</v>
      </c>
      <c r="F45" s="66"/>
      <c r="G45" s="66"/>
    </row>
    <row r="46" spans="1:7">
      <c r="A46" s="4" t="s">
        <v>27</v>
      </c>
      <c r="B46" s="11"/>
      <c r="C46" s="12">
        <f t="shared" ref="C46:E46" si="5">C48</f>
        <v>-300.39999999999986</v>
      </c>
      <c r="D46" s="12">
        <f t="shared" si="5"/>
        <v>177.19999999999982</v>
      </c>
      <c r="E46" s="12">
        <f t="shared" si="5"/>
        <v>96.399999999999864</v>
      </c>
      <c r="F46" s="12"/>
      <c r="G46" s="12"/>
    </row>
    <row r="47" spans="1:7">
      <c r="A47" s="5" t="s">
        <v>3</v>
      </c>
      <c r="B47" s="9"/>
      <c r="C47" s="13"/>
      <c r="D47" s="41"/>
      <c r="E47" s="41"/>
      <c r="F47" s="41"/>
      <c r="G47" s="41"/>
    </row>
    <row r="48" spans="1:7" ht="25.5">
      <c r="A48" s="5" t="s">
        <v>28</v>
      </c>
      <c r="B48" s="9" t="s">
        <v>29</v>
      </c>
      <c r="C48" s="13">
        <f t="shared" ref="C48:E48" si="6">C49+C50</f>
        <v>-300.39999999999986</v>
      </c>
      <c r="D48" s="41">
        <f t="shared" si="6"/>
        <v>177.19999999999982</v>
      </c>
      <c r="E48" s="41">
        <f t="shared" si="6"/>
        <v>96.399999999999864</v>
      </c>
      <c r="F48" s="41"/>
      <c r="G48" s="41"/>
    </row>
    <row r="49" spans="1:7" ht="25.5">
      <c r="A49" s="5" t="s">
        <v>30</v>
      </c>
      <c r="B49" s="9" t="s">
        <v>31</v>
      </c>
      <c r="C49" s="41">
        <v>-1749.3</v>
      </c>
      <c r="D49" s="41">
        <v>-3757.8</v>
      </c>
      <c r="E49" s="41">
        <v>-1366.2</v>
      </c>
      <c r="F49" s="41"/>
      <c r="G49" s="41"/>
    </row>
    <row r="50" spans="1:7" ht="29.25" customHeight="1">
      <c r="A50" s="5" t="s">
        <v>32</v>
      </c>
      <c r="B50" s="9" t="s">
        <v>33</v>
      </c>
      <c r="C50" s="41">
        <v>1448.9</v>
      </c>
      <c r="D50" s="41">
        <v>3935</v>
      </c>
      <c r="E50" s="41">
        <v>1462.6</v>
      </c>
      <c r="F50" s="41"/>
      <c r="G50" s="41"/>
    </row>
    <row r="52" spans="1:7" ht="30" customHeight="1">
      <c r="A52" s="51" t="s">
        <v>39</v>
      </c>
      <c r="B52" s="51"/>
      <c r="C52" s="51"/>
      <c r="D52" s="51"/>
      <c r="E52" s="51"/>
      <c r="F52" s="51"/>
      <c r="G52" s="51"/>
    </row>
  </sheetData>
  <mergeCells count="4">
    <mergeCell ref="A52:G52"/>
    <mergeCell ref="A1:G1"/>
    <mergeCell ref="A15:A20"/>
    <mergeCell ref="B15:B20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6" sqref="B6"/>
    </sheetView>
  </sheetViews>
  <sheetFormatPr defaultRowHeight="15"/>
  <cols>
    <col min="1" max="1" width="32.2851562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4.85546875" style="1" customWidth="1"/>
    <col min="6" max="6" width="11.7109375" style="1" customWidth="1"/>
    <col min="7" max="7" width="11.85546875" style="1" customWidth="1"/>
    <col min="8" max="16384" width="9.140625" style="1"/>
  </cols>
  <sheetData>
    <row r="2" spans="1:7" ht="96" customHeight="1">
      <c r="A2" s="52" t="s">
        <v>85</v>
      </c>
      <c r="B2" s="52"/>
      <c r="C2" s="52"/>
      <c r="D2" s="52"/>
      <c r="E2" s="52"/>
      <c r="F2" s="52"/>
      <c r="G2" s="52"/>
    </row>
    <row r="3" spans="1:7">
      <c r="G3" s="2" t="s">
        <v>38</v>
      </c>
    </row>
    <row r="4" spans="1:7" ht="65.25" customHeight="1">
      <c r="A4" s="3" t="s">
        <v>34</v>
      </c>
      <c r="B4" s="3" t="s">
        <v>35</v>
      </c>
      <c r="C4" s="42" t="s">
        <v>82</v>
      </c>
      <c r="D4" s="42" t="s">
        <v>86</v>
      </c>
      <c r="E4" s="42" t="s">
        <v>87</v>
      </c>
      <c r="F4" s="24" t="s">
        <v>77</v>
      </c>
      <c r="G4" s="24" t="s">
        <v>78</v>
      </c>
    </row>
    <row r="5" spans="1:7" ht="28.5" customHeight="1">
      <c r="A5" s="25" t="s">
        <v>36</v>
      </c>
      <c r="B5" s="46">
        <v>3</v>
      </c>
      <c r="C5" s="44">
        <v>385.3</v>
      </c>
      <c r="D5" s="44">
        <v>589.1</v>
      </c>
      <c r="E5" s="44">
        <v>381.9</v>
      </c>
      <c r="F5" s="44">
        <f>E5/D5*100</f>
        <v>64.827703276183996</v>
      </c>
      <c r="G5" s="44">
        <f>E5/C5*100</f>
        <v>99.117570724111076</v>
      </c>
    </row>
    <row r="6" spans="1:7" ht="27" customHeight="1">
      <c r="A6" s="14" t="s">
        <v>37</v>
      </c>
      <c r="B6" s="46">
        <v>1</v>
      </c>
      <c r="C6" s="43">
        <v>136.69999999999999</v>
      </c>
      <c r="D6" s="44">
        <v>374.9</v>
      </c>
      <c r="E6" s="44">
        <v>157.4</v>
      </c>
      <c r="F6" s="44">
        <f>E6/D6*100</f>
        <v>41.984529207788746</v>
      </c>
      <c r="G6" s="44">
        <f>E6/C6*100</f>
        <v>115.14264813460133</v>
      </c>
    </row>
    <row r="7" spans="1:7">
      <c r="A7" s="15"/>
    </row>
    <row r="10" spans="1:7">
      <c r="A10" s="51" t="s">
        <v>39</v>
      </c>
      <c r="B10" s="51"/>
      <c r="C10" s="51"/>
      <c r="D10" s="51"/>
      <c r="E10" s="51"/>
      <c r="F10" s="51"/>
      <c r="G10" s="51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tabSelected="1" workbookViewId="0">
      <selection activeCell="E15" sqref="E15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2" spans="1:9" ht="96" customHeight="1">
      <c r="A2" s="52" t="s">
        <v>88</v>
      </c>
      <c r="B2" s="51"/>
      <c r="C2" s="51"/>
      <c r="D2" s="51"/>
      <c r="E2" s="51"/>
      <c r="F2" s="51"/>
    </row>
    <row r="3" spans="1:9">
      <c r="F3" s="2"/>
    </row>
    <row r="4" spans="1:9" ht="66.75" customHeight="1">
      <c r="A4" s="22" t="s">
        <v>68</v>
      </c>
      <c r="B4" s="45" t="s">
        <v>89</v>
      </c>
      <c r="C4" s="45" t="s">
        <v>90</v>
      </c>
      <c r="D4" s="45" t="s">
        <v>91</v>
      </c>
      <c r="E4" s="23" t="s">
        <v>77</v>
      </c>
      <c r="F4" s="23" t="s">
        <v>78</v>
      </c>
    </row>
    <row r="5" spans="1:9" ht="66.75" customHeight="1">
      <c r="A5" s="37" t="s">
        <v>80</v>
      </c>
      <c r="B5" s="19">
        <v>0</v>
      </c>
      <c r="C5" s="44">
        <v>2</v>
      </c>
      <c r="D5" s="44">
        <v>0</v>
      </c>
      <c r="E5" s="44">
        <f>D5/C5*100</f>
        <v>0</v>
      </c>
      <c r="F5" s="44">
        <v>0</v>
      </c>
    </row>
    <row r="6" spans="1:9" ht="66" customHeight="1">
      <c r="A6" s="28" t="s">
        <v>73</v>
      </c>
      <c r="B6" s="19">
        <v>0</v>
      </c>
      <c r="C6" s="44">
        <v>185.6</v>
      </c>
      <c r="D6" s="44">
        <v>133.80000000000001</v>
      </c>
      <c r="E6" s="44">
        <f>D6/C6*100</f>
        <v>72.090517241379317</v>
      </c>
      <c r="F6" s="44">
        <v>0</v>
      </c>
    </row>
    <row r="7" spans="1:9" ht="51.75" customHeight="1">
      <c r="A7" s="27" t="s">
        <v>74</v>
      </c>
      <c r="B7" s="19">
        <v>60</v>
      </c>
      <c r="C7" s="44">
        <v>460.8</v>
      </c>
      <c r="D7" s="44">
        <v>192</v>
      </c>
      <c r="E7" s="44">
        <f>D7/C7*100</f>
        <v>41.666666666666664</v>
      </c>
      <c r="F7" s="67" t="s">
        <v>99</v>
      </c>
      <c r="G7" s="26"/>
      <c r="H7" s="26"/>
      <c r="I7" s="26"/>
    </row>
    <row r="8" spans="1:9">
      <c r="A8" s="21" t="s">
        <v>69</v>
      </c>
      <c r="B8" s="36">
        <f>B6+B7+B5</f>
        <v>60</v>
      </c>
      <c r="C8" s="36">
        <f t="shared" ref="C8:D8" si="0">C6+C7+C5</f>
        <v>648.4</v>
      </c>
      <c r="D8" s="36">
        <f t="shared" si="0"/>
        <v>325.8</v>
      </c>
      <c r="E8" s="36">
        <f t="shared" ref="E8" si="1">D8/C8*100</f>
        <v>50.246761258482422</v>
      </c>
      <c r="F8" s="36" t="s">
        <v>92</v>
      </c>
    </row>
    <row r="12" spans="1:9">
      <c r="A12" s="51" t="s">
        <v>70</v>
      </c>
      <c r="B12" s="51"/>
      <c r="C12" s="51"/>
      <c r="D12" s="51"/>
      <c r="E12" s="51"/>
      <c r="F12" s="51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2020-04-20T10:35:41Z</cp:lastPrinted>
  <dcterms:created xsi:type="dcterms:W3CDTF">2017-04-17T10:25:39Z</dcterms:created>
  <dcterms:modified xsi:type="dcterms:W3CDTF">2020-07-21T11:33:53Z</dcterms:modified>
</cp:coreProperties>
</file>