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E46" i="1"/>
  <c r="F33"/>
  <c r="F35"/>
  <c r="F36"/>
  <c r="F37"/>
  <c r="F38"/>
  <c r="F39"/>
  <c r="F41"/>
  <c r="F43"/>
  <c r="F44"/>
  <c r="F45"/>
  <c r="G32"/>
  <c r="G33"/>
  <c r="G35"/>
  <c r="G36"/>
  <c r="G37"/>
  <c r="G38"/>
  <c r="G39"/>
  <c r="G40"/>
  <c r="G41"/>
  <c r="G42"/>
  <c r="E41"/>
  <c r="E32"/>
  <c r="D32"/>
  <c r="F32" s="1"/>
  <c r="F7"/>
  <c r="F8"/>
  <c r="F9"/>
  <c r="F10"/>
  <c r="F11"/>
  <c r="F12"/>
  <c r="F15"/>
  <c r="F16"/>
  <c r="F17"/>
  <c r="F18"/>
  <c r="F19"/>
  <c r="F20"/>
  <c r="F21"/>
  <c r="F22"/>
  <c r="F23"/>
  <c r="F24"/>
  <c r="F25"/>
  <c r="F26"/>
  <c r="F27"/>
  <c r="F28"/>
  <c r="F29"/>
  <c r="G7"/>
  <c r="G8"/>
  <c r="G9"/>
  <c r="G10"/>
  <c r="G11"/>
  <c r="G12"/>
  <c r="G15"/>
  <c r="G16"/>
  <c r="G17"/>
  <c r="G18"/>
  <c r="G19"/>
  <c r="G20"/>
  <c r="G21"/>
  <c r="G22"/>
  <c r="G24"/>
  <c r="G25"/>
  <c r="G26"/>
  <c r="G27"/>
  <c r="F7" i="3"/>
  <c r="C8"/>
  <c r="D8"/>
  <c r="B8"/>
  <c r="E7"/>
  <c r="E5"/>
  <c r="E30" i="1"/>
  <c r="G6"/>
  <c r="F8" i="3" l="1"/>
  <c r="D30" i="1"/>
  <c r="G5" i="2" l="1"/>
  <c r="F6" i="1"/>
  <c r="E6" i="3"/>
  <c r="G4" i="1" l="1"/>
  <c r="D46"/>
  <c r="F4" l="1"/>
  <c r="E8" i="3"/>
  <c r="F5" i="2" l="1"/>
  <c r="F6"/>
  <c r="G6"/>
  <c r="D49" i="1" l="1"/>
  <c r="D47" s="1"/>
  <c r="E49"/>
  <c r="E47" s="1"/>
  <c r="C49" l="1"/>
  <c r="C47" s="1"/>
  <c r="C30"/>
  <c r="G30" s="1"/>
  <c r="C46" l="1"/>
  <c r="F30"/>
</calcChain>
</file>

<file path=xl/sharedStrings.xml><?xml version="1.0" encoding="utf-8"?>
<sst xmlns="http://schemas.openxmlformats.org/spreadsheetml/2006/main" count="112" uniqueCount="102">
  <si>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</si>
  <si>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</si>
  <si>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</si>
  <si>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</si>
  <si>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</si>
  <si>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</si>
  <si>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</si>
  <si>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</si>
  <si>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</si>
  <si>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</si>
  <si>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</si>
  <si>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</si>
  <si>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</si>
  <si>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</si>
  <si>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</si>
  <si>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</si>
  <si>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</si>
  <si>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</si>
  <si>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</si>
  <si>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</si>
  <si>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</si>
  <si>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</si>
  <si>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</si>
  <si>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</si>
  <si>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</si>
  <si>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</si>
  <si>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</si>
  <si>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</si>
  <si>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</si>
  <si>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</si>
  <si>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</si>
  <si>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</si>
  <si>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</si>
  <si>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</si>
  <si>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</si>
  <si>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</si>
  <si>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</si>
  <si>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</si>
  <si>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</si>
  <si>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</si>
  <si>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</si>
  <si>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</si>
  <si>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</si>
  <si>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</si>
  <si>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</si>
  <si>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</si>
  <si>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</si>
  <si>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</si>
  <si>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</si>
  <si>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</si>
  <si>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</si>
  <si>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</si>
  <si>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</si>
  <si>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</si>
  <si>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</si>
  <si>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</si>
  <si>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</si>
  <si>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</si>
  <si>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</si>
  <si>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</si>
  <si>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</si>
  <si>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</si>
  <si>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</si>
  <si>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</si>
  <si>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</si>
  <si>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</si>
  <si>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</si>
  <si>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</si>
  <si>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</si>
  <si>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</si>
  <si>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</si>
  <si>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</si>
  <si>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</si>
  <si>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</si>
  <si>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</si>
  <si>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</si>
  <si>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% исполнения плана 2020 года</t>
  </si>
  <si>
    <t>% исполнения 2020 года к 2019 году</t>
  </si>
  <si>
    <t>% исполнения плана                       2020 года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</si>
  <si>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</si>
  <si>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Субсидии на реализацию проектов развития муниципальных образований области, основанных на местных инитиативах</t>
  </si>
  <si>
    <t>20229999100073150</t>
  </si>
  <si>
    <t>Безвозмездные поступления физических лиц</t>
  </si>
  <si>
    <t>Безвозмездные поступления юридических лиц</t>
  </si>
  <si>
    <t>20705030100073150</t>
  </si>
  <si>
    <t>20405099100073150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</si>
  <si>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января 2021 года         
</t>
  </si>
  <si>
    <t>Исполнено на 1 января 2020 г. (тыс.руб)</t>
  </si>
  <si>
    <t>Утвержденные бюджетные назначения на 1 января 2021 г. (тыс.руб)</t>
  </si>
  <si>
    <t>Исполнено на 1 января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</si>
  <si>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января 2021 года   
</t>
  </si>
  <si>
    <t>Утвержденные бюджетные назначения на           1 января 2021 г. (тыс.руб)</t>
  </si>
  <si>
    <t>Исполнено на          1 января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</si>
  <si>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</si>
  <si>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Исполнено на             1 января  2020 г. (тыс.руб)</t>
  </si>
  <si>
    <t>Утвержденные бюджетные назначения на                1 января 2021 г. (тыс.руб)</t>
  </si>
  <si>
    <t>Исполнено на        1 января 2021 г. (тыс.руб)</t>
  </si>
  <si>
    <t>Коммунальное хозяйство</t>
  </si>
  <si>
    <t>00 0502 0000000000 000</t>
  </si>
  <si>
    <t>св. 11,1 раза</t>
  </si>
  <si>
    <t>св. 2,7 раза</t>
  </si>
  <si>
    <t>20216001100001151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</si>
</sst>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1" applyNumberFormat="1" applyFont="1" applyBorder="1" applyProtection="1">
      <alignment horizontal="left" wrapText="1"/>
    </xf>
    <xf numFmtId="164" fontId="1" fillId="0" borderId="4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166" fontId="8" fillId="0" borderId="5" xfId="2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/>
    <xf numFmtId="0" fontId="4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center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right" vertical="center" wrapText="1"/>
    </xf>
  </cellXfs>
  <cellStyles count="8">
    <cellStyle name="xl71" xfId="1"/>
    <cellStyle name="Обычный" xfId="0" builtinId="0"/>
    <cellStyle name="Обычный 2" xfId="2"/>
    <cellStyle name="Обычный 2 2" xfId="4"/>
    <cellStyle name="Обычный 2 3" xfId="5"/>
    <cellStyle name="Обычный 2 4" xfId="6"/>
    <cellStyle name="Обычный 2 5" xfId="7"/>
    <cellStyle name="Обычный 2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tabSelected="1" topLeftCell="A33" zoomScaleNormal="100" workbookViewId="0">
      <selection activeCell="G8" sqref="G8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7" ht="58.5" customHeight="1">
      <c r="A1" s="50" t="s">
        <v>86</v>
      </c>
      <c r="B1" s="49"/>
      <c r="C1" s="49"/>
      <c r="D1" s="49"/>
      <c r="E1" s="49"/>
      <c r="F1" s="49"/>
      <c r="G1" s="49"/>
    </row>
    <row r="2" spans="1:7">
      <c r="G2" s="2" t="s">
        <v>38</v>
      </c>
    </row>
    <row r="3" spans="1:7" ht="69" customHeight="1">
      <c r="A3" s="3" t="s">
        <v>0</v>
      </c>
      <c r="B3" s="3" t="s">
        <v>1</v>
      </c>
      <c r="C3" s="18" t="s">
        <v>87</v>
      </c>
      <c r="D3" s="18" t="s">
        <v>88</v>
      </c>
      <c r="E3" s="18" t="s">
        <v>89</v>
      </c>
      <c r="F3" s="3" t="s">
        <v>78</v>
      </c>
      <c r="G3" s="3" t="s">
        <v>77</v>
      </c>
    </row>
    <row r="4" spans="1:7" ht="15.75" customHeight="1">
      <c r="A4" s="56" t="s">
        <v>2</v>
      </c>
      <c r="B4" s="66"/>
      <c r="C4" s="67">
        <v>6162.5999999999995</v>
      </c>
      <c r="D4" s="67">
        <v>4125.2</v>
      </c>
      <c r="E4" s="67">
        <v>4093.9</v>
      </c>
      <c r="F4" s="55">
        <f>E4/D4*100</f>
        <v>99.241248909143806</v>
      </c>
      <c r="G4" s="46">
        <f t="shared" ref="G4:G27" si="0">E4/C4*100</f>
        <v>66.431376367117778</v>
      </c>
    </row>
    <row r="5" spans="1:7" ht="15" customHeight="1">
      <c r="A5" s="57" t="s">
        <v>3</v>
      </c>
      <c r="B5" s="65"/>
      <c r="C5" s="59"/>
      <c r="D5" s="58"/>
      <c r="E5" s="58"/>
      <c r="F5" s="55"/>
      <c r="G5" s="38"/>
    </row>
    <row r="6" spans="1:7" ht="14.25" customHeight="1">
      <c r="A6" s="63" t="s">
        <v>42</v>
      </c>
      <c r="B6" s="62">
        <v>1E+16</v>
      </c>
      <c r="C6" s="68">
        <v>1634.2</v>
      </c>
      <c r="D6" s="38">
        <v>1215.3</v>
      </c>
      <c r="E6" s="38">
        <v>1239.4000000000001</v>
      </c>
      <c r="F6" s="54">
        <f t="shared" ref="F6:F29" si="1">E6/D6*100</f>
        <v>101.98304945281002</v>
      </c>
      <c r="G6" s="38">
        <f t="shared" si="0"/>
        <v>75.841390282707138</v>
      </c>
    </row>
    <row r="7" spans="1:7" ht="16.5" customHeight="1">
      <c r="A7" s="63" t="s">
        <v>43</v>
      </c>
      <c r="B7" s="62">
        <v>1.01E+16</v>
      </c>
      <c r="C7" s="68">
        <v>189.1</v>
      </c>
      <c r="D7" s="38">
        <v>274.2</v>
      </c>
      <c r="E7" s="38">
        <v>171.5</v>
      </c>
      <c r="F7" s="54">
        <f t="shared" si="1"/>
        <v>62.545587162655004</v>
      </c>
      <c r="G7" s="38">
        <f t="shared" si="0"/>
        <v>90.692755156002107</v>
      </c>
    </row>
    <row r="8" spans="1:7" ht="15.75" customHeight="1">
      <c r="A8" s="63" t="s">
        <v>44</v>
      </c>
      <c r="B8" s="64" t="s">
        <v>45</v>
      </c>
      <c r="C8" s="68">
        <v>189.1</v>
      </c>
      <c r="D8" s="38">
        <v>274.2</v>
      </c>
      <c r="E8" s="38">
        <v>171.5</v>
      </c>
      <c r="F8" s="54">
        <f t="shared" si="1"/>
        <v>62.545587162655004</v>
      </c>
      <c r="G8" s="38">
        <f t="shared" si="0"/>
        <v>90.692755156002107</v>
      </c>
    </row>
    <row r="9" spans="1:7">
      <c r="A9" s="63" t="s">
        <v>46</v>
      </c>
      <c r="B9" s="64" t="s">
        <v>74</v>
      </c>
      <c r="C9" s="68">
        <v>6.8</v>
      </c>
      <c r="D9" s="38">
        <v>5.0999999999999996</v>
      </c>
      <c r="E9" s="38">
        <v>0.9</v>
      </c>
      <c r="F9" s="54">
        <f t="shared" si="1"/>
        <v>17.647058823529413</v>
      </c>
      <c r="G9" s="38">
        <f t="shared" si="0"/>
        <v>13.23529411764706</v>
      </c>
    </row>
    <row r="10" spans="1:7" ht="15" customHeight="1">
      <c r="A10" s="63" t="s">
        <v>47</v>
      </c>
      <c r="B10" s="62">
        <v>1.06E+16</v>
      </c>
      <c r="C10" s="68">
        <v>1438.3</v>
      </c>
      <c r="D10" s="38">
        <v>936</v>
      </c>
      <c r="E10" s="38">
        <v>1066.9000000000001</v>
      </c>
      <c r="F10" s="54">
        <f t="shared" si="1"/>
        <v>113.98504273504275</v>
      </c>
      <c r="G10" s="38">
        <f t="shared" si="0"/>
        <v>74.17784884933603</v>
      </c>
    </row>
    <row r="11" spans="1:7">
      <c r="A11" s="63" t="s">
        <v>48</v>
      </c>
      <c r="B11" s="64" t="s">
        <v>49</v>
      </c>
      <c r="C11" s="68">
        <v>202.6</v>
      </c>
      <c r="D11" s="38">
        <v>122</v>
      </c>
      <c r="E11" s="38">
        <v>105.2</v>
      </c>
      <c r="F11" s="54">
        <f t="shared" si="1"/>
        <v>86.229508196721312</v>
      </c>
      <c r="G11" s="38">
        <f t="shared" si="0"/>
        <v>51.924975320829226</v>
      </c>
    </row>
    <row r="12" spans="1:7">
      <c r="A12" s="63" t="s">
        <v>50</v>
      </c>
      <c r="B12" s="64" t="s">
        <v>51</v>
      </c>
      <c r="C12" s="68">
        <v>1235.7</v>
      </c>
      <c r="D12" s="38">
        <v>814</v>
      </c>
      <c r="E12" s="38">
        <v>961.7</v>
      </c>
      <c r="F12" s="54">
        <f t="shared" si="1"/>
        <v>118.14496314496314</v>
      </c>
      <c r="G12" s="38">
        <f t="shared" si="0"/>
        <v>77.826333252407537</v>
      </c>
    </row>
    <row r="13" spans="1:7" ht="15.75" customHeight="1">
      <c r="A13" s="63" t="s">
        <v>52</v>
      </c>
      <c r="B13" s="62">
        <v>1.08E+16</v>
      </c>
      <c r="C13" s="68">
        <v>0.1</v>
      </c>
      <c r="D13" s="38">
        <v>0</v>
      </c>
      <c r="E13" s="38"/>
      <c r="F13" s="54">
        <v>0</v>
      </c>
      <c r="G13" s="38">
        <v>0</v>
      </c>
    </row>
    <row r="14" spans="1:7" ht="16.5" customHeight="1">
      <c r="A14" s="63" t="s">
        <v>53</v>
      </c>
      <c r="B14" s="62">
        <v>1.16E+16</v>
      </c>
      <c r="C14" s="68">
        <v>0</v>
      </c>
      <c r="D14" s="38">
        <v>0</v>
      </c>
      <c r="E14" s="38">
        <v>0</v>
      </c>
      <c r="F14" s="54">
        <v>0</v>
      </c>
      <c r="G14" s="38">
        <v>0</v>
      </c>
    </row>
    <row r="15" spans="1:7" ht="40.5" customHeight="1">
      <c r="A15" s="51" t="s">
        <v>54</v>
      </c>
      <c r="B15" s="52" t="s">
        <v>55</v>
      </c>
      <c r="C15" s="68">
        <v>4528.3999999999996</v>
      </c>
      <c r="D15" s="38">
        <v>2909.9</v>
      </c>
      <c r="E15" s="38">
        <v>2854.5</v>
      </c>
      <c r="F15" s="54">
        <f t="shared" si="1"/>
        <v>98.096154507027734</v>
      </c>
      <c r="G15" s="38">
        <f t="shared" si="0"/>
        <v>63.035509230633345</v>
      </c>
    </row>
    <row r="16" spans="1:7" ht="25.5" hidden="1" customHeight="1">
      <c r="A16" s="51"/>
      <c r="B16" s="52"/>
      <c r="C16" s="68"/>
      <c r="D16" s="38"/>
      <c r="E16" s="38"/>
      <c r="F16" s="54" t="e">
        <f t="shared" si="1"/>
        <v>#DIV/0!</v>
      </c>
      <c r="G16" s="38" t="e">
        <f t="shared" si="0"/>
        <v>#DIV/0!</v>
      </c>
    </row>
    <row r="17" spans="1:8" ht="25.5" hidden="1" customHeight="1">
      <c r="A17" s="51"/>
      <c r="B17" s="52"/>
      <c r="C17" s="68"/>
      <c r="D17" s="38"/>
      <c r="E17" s="38"/>
      <c r="F17" s="54" t="e">
        <f t="shared" si="1"/>
        <v>#DIV/0!</v>
      </c>
      <c r="G17" s="38" t="e">
        <f t="shared" si="0"/>
        <v>#DIV/0!</v>
      </c>
    </row>
    <row r="18" spans="1:8" ht="25.5" hidden="1" customHeight="1">
      <c r="A18" s="51"/>
      <c r="B18" s="52"/>
      <c r="C18" s="68"/>
      <c r="D18" s="38"/>
      <c r="E18" s="38"/>
      <c r="F18" s="54" t="e">
        <f t="shared" si="1"/>
        <v>#DIV/0!</v>
      </c>
      <c r="G18" s="38" t="e">
        <f t="shared" si="0"/>
        <v>#DIV/0!</v>
      </c>
    </row>
    <row r="19" spans="1:8" ht="25.5" hidden="1" customHeight="1">
      <c r="A19" s="51"/>
      <c r="B19" s="52"/>
      <c r="C19" s="68"/>
      <c r="D19" s="38"/>
      <c r="E19" s="38"/>
      <c r="F19" s="54" t="e">
        <f t="shared" si="1"/>
        <v>#DIV/0!</v>
      </c>
      <c r="G19" s="38" t="e">
        <f t="shared" si="0"/>
        <v>#DIV/0!</v>
      </c>
    </row>
    <row r="20" spans="1:8" ht="25.5" hidden="1" customHeight="1" thickBot="1">
      <c r="A20" s="51"/>
      <c r="B20" s="52"/>
      <c r="C20" s="68"/>
      <c r="D20" s="38"/>
      <c r="E20" s="38"/>
      <c r="F20" s="54" t="e">
        <f t="shared" si="1"/>
        <v>#DIV/0!</v>
      </c>
      <c r="G20" s="38" t="e">
        <f t="shared" si="0"/>
        <v>#DIV/0!</v>
      </c>
    </row>
    <row r="21" spans="1:8" ht="52.5" customHeight="1">
      <c r="A21" s="63" t="s">
        <v>56</v>
      </c>
      <c r="B21" s="64" t="s">
        <v>57</v>
      </c>
      <c r="C21" s="68">
        <v>584.70000000000005</v>
      </c>
      <c r="D21" s="38">
        <v>810.7</v>
      </c>
      <c r="E21" s="38">
        <v>810.7</v>
      </c>
      <c r="F21" s="54">
        <f t="shared" si="1"/>
        <v>100</v>
      </c>
      <c r="G21" s="38">
        <f t="shared" si="0"/>
        <v>138.65230032495296</v>
      </c>
    </row>
    <row r="22" spans="1:8" ht="41.25" customHeight="1">
      <c r="A22" s="63" t="s">
        <v>58</v>
      </c>
      <c r="B22" s="64" t="s">
        <v>101</v>
      </c>
      <c r="C22" s="68">
        <v>584.70000000000005</v>
      </c>
      <c r="D22" s="38">
        <v>810.7</v>
      </c>
      <c r="E22" s="38">
        <v>810.7</v>
      </c>
      <c r="F22" s="54">
        <f t="shared" si="1"/>
        <v>100</v>
      </c>
      <c r="G22" s="38">
        <f t="shared" si="0"/>
        <v>138.65230032495296</v>
      </c>
    </row>
    <row r="23" spans="1:8" s="32" customFormat="1" ht="41.25" customHeight="1">
      <c r="A23" s="63" t="s">
        <v>80</v>
      </c>
      <c r="B23" s="64" t="s">
        <v>81</v>
      </c>
      <c r="C23" s="68">
        <v>0</v>
      </c>
      <c r="D23" s="38">
        <v>933.5</v>
      </c>
      <c r="E23" s="38">
        <v>933.5</v>
      </c>
      <c r="F23" s="54">
        <f t="shared" si="1"/>
        <v>100</v>
      </c>
      <c r="G23" s="38">
        <v>0</v>
      </c>
    </row>
    <row r="24" spans="1:8" ht="53.25" customHeight="1">
      <c r="A24" s="63" t="s">
        <v>59</v>
      </c>
      <c r="B24" s="64" t="s">
        <v>60</v>
      </c>
      <c r="C24" s="68">
        <v>82.9</v>
      </c>
      <c r="D24" s="38">
        <v>90.9</v>
      </c>
      <c r="E24" s="38">
        <v>90.9</v>
      </c>
      <c r="F24" s="54">
        <f t="shared" si="1"/>
        <v>100</v>
      </c>
      <c r="G24" s="38">
        <f t="shared" si="0"/>
        <v>109.65018094089265</v>
      </c>
    </row>
    <row r="25" spans="1:8" ht="54" customHeight="1">
      <c r="A25" s="63" t="s">
        <v>61</v>
      </c>
      <c r="B25" s="64" t="s">
        <v>62</v>
      </c>
      <c r="C25" s="68">
        <v>82.9</v>
      </c>
      <c r="D25" s="38">
        <v>90.9</v>
      </c>
      <c r="E25" s="38">
        <v>90.9</v>
      </c>
      <c r="F25" s="54">
        <f t="shared" si="1"/>
        <v>100</v>
      </c>
      <c r="G25" s="38">
        <f t="shared" si="0"/>
        <v>109.65018094089265</v>
      </c>
    </row>
    <row r="26" spans="1:8" ht="15.75" customHeight="1">
      <c r="A26" s="63" t="s">
        <v>63</v>
      </c>
      <c r="B26" s="64" t="s">
        <v>64</v>
      </c>
      <c r="C26" s="68">
        <v>3860.7</v>
      </c>
      <c r="D26" s="38">
        <v>1074.8</v>
      </c>
      <c r="E26" s="38">
        <v>1019.4</v>
      </c>
      <c r="F26" s="54">
        <f t="shared" si="1"/>
        <v>94.84555266096018</v>
      </c>
      <c r="G26" s="38">
        <f t="shared" si="0"/>
        <v>26.404538037143521</v>
      </c>
    </row>
    <row r="27" spans="1:8" ht="29.25" customHeight="1">
      <c r="A27" s="63" t="s">
        <v>65</v>
      </c>
      <c r="B27" s="64" t="s">
        <v>66</v>
      </c>
      <c r="C27" s="68">
        <v>3860.7</v>
      </c>
      <c r="D27" s="38">
        <v>1031.2</v>
      </c>
      <c r="E27" s="38">
        <v>975.7</v>
      </c>
      <c r="F27" s="54">
        <f t="shared" si="1"/>
        <v>94.617920868890621</v>
      </c>
      <c r="G27" s="38">
        <f t="shared" si="0"/>
        <v>25.272618955111771</v>
      </c>
    </row>
    <row r="28" spans="1:8" s="34" customFormat="1" ht="29.25" customHeight="1">
      <c r="A28" s="70" t="s">
        <v>83</v>
      </c>
      <c r="B28" s="71" t="s">
        <v>85</v>
      </c>
      <c r="C28" s="69">
        <v>0</v>
      </c>
      <c r="D28" s="53">
        <v>11</v>
      </c>
      <c r="E28" s="53">
        <v>11</v>
      </c>
      <c r="F28" s="54">
        <f t="shared" si="1"/>
        <v>100</v>
      </c>
      <c r="G28" s="38">
        <v>0</v>
      </c>
    </row>
    <row r="29" spans="1:8" s="33" customFormat="1" ht="29.25" customHeight="1">
      <c r="A29" s="70" t="s">
        <v>82</v>
      </c>
      <c r="B29" s="71" t="s">
        <v>84</v>
      </c>
      <c r="C29" s="69">
        <v>0</v>
      </c>
      <c r="D29" s="53">
        <v>32.6</v>
      </c>
      <c r="E29" s="53">
        <v>32.6</v>
      </c>
      <c r="F29" s="54">
        <f t="shared" si="1"/>
        <v>100</v>
      </c>
      <c r="G29" s="38">
        <v>0</v>
      </c>
    </row>
    <row r="30" spans="1:8">
      <c r="A30" s="27" t="s">
        <v>4</v>
      </c>
      <c r="B30" s="28"/>
      <c r="C30" s="17">
        <f>C32+C36+C38+C41+C44</f>
        <v>6025.4</v>
      </c>
      <c r="D30" s="17">
        <f>D32+D36+D38+D41+D44</f>
        <v>4355.1000000000004</v>
      </c>
      <c r="E30" s="17">
        <f>E32+E36+E38+E41+E44</f>
        <v>4081.6</v>
      </c>
      <c r="F30" s="17">
        <f>E30/D30*100</f>
        <v>93.720006429243867</v>
      </c>
      <c r="G30" s="46">
        <f t="shared" ref="G30:G42" si="2">E30/C30*100</f>
        <v>67.739901085405123</v>
      </c>
      <c r="H30" s="36"/>
    </row>
    <row r="31" spans="1:8">
      <c r="A31" s="5" t="s">
        <v>3</v>
      </c>
      <c r="B31" s="8"/>
      <c r="C31" s="12"/>
      <c r="D31" s="12"/>
      <c r="E31" s="12"/>
      <c r="F31" s="47"/>
      <c r="G31" s="38"/>
      <c r="H31" s="36"/>
    </row>
    <row r="32" spans="1:8">
      <c r="A32" s="5" t="s">
        <v>5</v>
      </c>
      <c r="B32" s="9" t="s">
        <v>6</v>
      </c>
      <c r="C32" s="40">
        <v>3675.1</v>
      </c>
      <c r="D32" s="44">
        <f>D33+D35</f>
        <v>2010.3000000000002</v>
      </c>
      <c r="E32" s="44">
        <f>E33+E35</f>
        <v>1798.6999999999998</v>
      </c>
      <c r="F32" s="47">
        <f t="shared" ref="F32:F45" si="3">E32/D32*100</f>
        <v>89.474207829677141</v>
      </c>
      <c r="G32" s="38">
        <f t="shared" si="2"/>
        <v>48.942885907866454</v>
      </c>
      <c r="H32" s="36"/>
    </row>
    <row r="33" spans="1:8" ht="52.5" customHeight="1">
      <c r="A33" s="5" t="s">
        <v>7</v>
      </c>
      <c r="B33" s="10" t="s">
        <v>8</v>
      </c>
      <c r="C33" s="40">
        <v>3582.8</v>
      </c>
      <c r="D33" s="48">
        <v>1865.4</v>
      </c>
      <c r="E33" s="44">
        <v>1795.6</v>
      </c>
      <c r="F33" s="47">
        <f t="shared" si="3"/>
        <v>96.258175190307711</v>
      </c>
      <c r="G33" s="38">
        <f t="shared" si="2"/>
        <v>50.11722675002791</v>
      </c>
      <c r="H33" s="36"/>
    </row>
    <row r="34" spans="1:8" ht="15.75" customHeight="1">
      <c r="A34" s="5" t="s">
        <v>70</v>
      </c>
      <c r="B34" s="10" t="s">
        <v>71</v>
      </c>
      <c r="C34" s="40">
        <v>0</v>
      </c>
      <c r="D34" s="48">
        <v>0</v>
      </c>
      <c r="E34" s="44">
        <v>0</v>
      </c>
      <c r="F34" s="47">
        <v>0</v>
      </c>
      <c r="G34" s="38">
        <v>0</v>
      </c>
      <c r="H34" s="36"/>
    </row>
    <row r="35" spans="1:8" ht="24.75" customHeight="1">
      <c r="A35" s="5" t="s">
        <v>9</v>
      </c>
      <c r="B35" s="9" t="s">
        <v>10</v>
      </c>
      <c r="C35" s="40">
        <v>92.3</v>
      </c>
      <c r="D35" s="44">
        <v>144.9</v>
      </c>
      <c r="E35" s="44">
        <v>3.1</v>
      </c>
      <c r="F35" s="47">
        <f t="shared" si="3"/>
        <v>2.139406487232574</v>
      </c>
      <c r="G35" s="38">
        <f t="shared" si="2"/>
        <v>3.358613217768148</v>
      </c>
      <c r="H35" s="36"/>
    </row>
    <row r="36" spans="1:8">
      <c r="A36" s="5" t="s">
        <v>11</v>
      </c>
      <c r="B36" s="9" t="s">
        <v>12</v>
      </c>
      <c r="C36" s="40">
        <v>82.9</v>
      </c>
      <c r="D36" s="44">
        <v>90.9</v>
      </c>
      <c r="E36" s="44">
        <v>90.9</v>
      </c>
      <c r="F36" s="47">
        <f t="shared" si="3"/>
        <v>100</v>
      </c>
      <c r="G36" s="38">
        <f t="shared" si="2"/>
        <v>109.65018094089265</v>
      </c>
      <c r="H36" s="36"/>
    </row>
    <row r="37" spans="1:8" ht="25.5">
      <c r="A37" s="5" t="s">
        <v>13</v>
      </c>
      <c r="B37" s="9" t="s">
        <v>14</v>
      </c>
      <c r="C37" s="40">
        <v>82.9</v>
      </c>
      <c r="D37" s="44">
        <v>90.9</v>
      </c>
      <c r="E37" s="44">
        <v>90.9</v>
      </c>
      <c r="F37" s="47">
        <f t="shared" si="3"/>
        <v>100</v>
      </c>
      <c r="G37" s="38">
        <f t="shared" si="2"/>
        <v>109.65018094089265</v>
      </c>
      <c r="H37" s="36"/>
    </row>
    <row r="38" spans="1:8">
      <c r="A38" s="5" t="s">
        <v>15</v>
      </c>
      <c r="B38" s="9" t="s">
        <v>16</v>
      </c>
      <c r="C38" s="40">
        <v>874.2</v>
      </c>
      <c r="D38" s="44">
        <v>460.8</v>
      </c>
      <c r="E38" s="44">
        <v>460.8</v>
      </c>
      <c r="F38" s="47">
        <f t="shared" si="3"/>
        <v>100</v>
      </c>
      <c r="G38" s="38">
        <f t="shared" si="2"/>
        <v>52.711050102951276</v>
      </c>
      <c r="H38" s="36"/>
    </row>
    <row r="39" spans="1:8" ht="25.5">
      <c r="A39" s="5" t="s">
        <v>17</v>
      </c>
      <c r="B39" s="9" t="s">
        <v>18</v>
      </c>
      <c r="C39" s="40">
        <v>678.7</v>
      </c>
      <c r="D39" s="44">
        <v>460.8</v>
      </c>
      <c r="E39" s="44">
        <v>460.8</v>
      </c>
      <c r="F39" s="47">
        <f t="shared" si="3"/>
        <v>100</v>
      </c>
      <c r="G39" s="38">
        <f t="shared" si="2"/>
        <v>67.894504199204349</v>
      </c>
      <c r="H39" s="36"/>
    </row>
    <row r="40" spans="1:8" ht="26.25">
      <c r="A40" s="16" t="s">
        <v>41</v>
      </c>
      <c r="B40" s="9" t="s">
        <v>40</v>
      </c>
      <c r="C40" s="40">
        <v>195.5</v>
      </c>
      <c r="D40" s="44">
        <v>0</v>
      </c>
      <c r="E40" s="44">
        <v>0</v>
      </c>
      <c r="F40" s="47">
        <v>0</v>
      </c>
      <c r="G40" s="38">
        <f t="shared" si="2"/>
        <v>0</v>
      </c>
      <c r="H40" s="36"/>
    </row>
    <row r="41" spans="1:8">
      <c r="A41" s="5" t="s">
        <v>19</v>
      </c>
      <c r="B41" s="9" t="s">
        <v>20</v>
      </c>
      <c r="C41" s="40">
        <v>804.5</v>
      </c>
      <c r="D41" s="44">
        <v>167</v>
      </c>
      <c r="E41" s="44">
        <f>E42+E43</f>
        <v>166.6</v>
      </c>
      <c r="F41" s="47">
        <f t="shared" si="3"/>
        <v>99.760479041916156</v>
      </c>
      <c r="G41" s="38">
        <f t="shared" si="2"/>
        <v>20.708514605344934</v>
      </c>
      <c r="H41" s="36"/>
    </row>
    <row r="42" spans="1:8" s="39" customFormat="1">
      <c r="A42" s="41" t="s">
        <v>97</v>
      </c>
      <c r="B42" s="42" t="s">
        <v>98</v>
      </c>
      <c r="C42" s="43">
        <v>789.5</v>
      </c>
      <c r="D42" s="44">
        <v>0</v>
      </c>
      <c r="E42" s="44">
        <v>0</v>
      </c>
      <c r="F42" s="47">
        <v>0</v>
      </c>
      <c r="G42" s="38">
        <f t="shared" si="2"/>
        <v>0</v>
      </c>
      <c r="H42" s="36"/>
    </row>
    <row r="43" spans="1:8">
      <c r="A43" s="5" t="s">
        <v>21</v>
      </c>
      <c r="B43" s="9" t="s">
        <v>22</v>
      </c>
      <c r="C43" s="43">
        <v>15</v>
      </c>
      <c r="D43" s="44">
        <v>167</v>
      </c>
      <c r="E43" s="44">
        <v>166.6</v>
      </c>
      <c r="F43" s="47">
        <f t="shared" si="3"/>
        <v>99.760479041916156</v>
      </c>
      <c r="G43" s="38" t="s">
        <v>99</v>
      </c>
      <c r="H43" s="36"/>
    </row>
    <row r="44" spans="1:8">
      <c r="A44" s="5" t="s">
        <v>75</v>
      </c>
      <c r="B44" s="9" t="s">
        <v>23</v>
      </c>
      <c r="C44" s="43">
        <v>588.70000000000005</v>
      </c>
      <c r="D44" s="44">
        <v>1626.1</v>
      </c>
      <c r="E44" s="44">
        <v>1564.6</v>
      </c>
      <c r="F44" s="47">
        <f t="shared" si="3"/>
        <v>96.217944775844046</v>
      </c>
      <c r="G44" s="38" t="s">
        <v>100</v>
      </c>
      <c r="H44" s="36"/>
    </row>
    <row r="45" spans="1:8">
      <c r="A45" s="5" t="s">
        <v>24</v>
      </c>
      <c r="B45" s="9" t="s">
        <v>25</v>
      </c>
      <c r="C45" s="43">
        <v>588.70000000000005</v>
      </c>
      <c r="D45" s="44">
        <v>1626.1</v>
      </c>
      <c r="E45" s="44">
        <v>1564.6</v>
      </c>
      <c r="F45" s="47">
        <f t="shared" si="3"/>
        <v>96.217944775844046</v>
      </c>
      <c r="G45" s="38" t="s">
        <v>100</v>
      </c>
      <c r="H45" s="36"/>
    </row>
    <row r="46" spans="1:8" ht="25.5">
      <c r="A46" s="6" t="s">
        <v>26</v>
      </c>
      <c r="B46" s="7"/>
      <c r="C46" s="13">
        <f>C4-C30</f>
        <v>137.19999999999982</v>
      </c>
      <c r="D46" s="61">
        <f>D4-D30</f>
        <v>-229.90000000000055</v>
      </c>
      <c r="E46" s="61">
        <f>E4-E30</f>
        <v>12.300000000000182</v>
      </c>
      <c r="F46" s="61"/>
      <c r="G46" s="61"/>
    </row>
    <row r="47" spans="1:8">
      <c r="A47" s="4" t="s">
        <v>27</v>
      </c>
      <c r="B47" s="11"/>
      <c r="C47" s="12">
        <f t="shared" ref="C47:E47" si="4">C49</f>
        <v>-137.19999999999982</v>
      </c>
      <c r="D47" s="60">
        <f t="shared" si="4"/>
        <v>229.90000000000055</v>
      </c>
      <c r="E47" s="60">
        <f t="shared" si="4"/>
        <v>-12.300000000000182</v>
      </c>
      <c r="F47" s="60"/>
      <c r="G47" s="60"/>
    </row>
    <row r="48" spans="1:8">
      <c r="A48" s="5" t="s">
        <v>3</v>
      </c>
      <c r="B48" s="9"/>
      <c r="C48" s="13"/>
      <c r="D48" s="61"/>
      <c r="E48" s="61"/>
      <c r="F48" s="61"/>
      <c r="G48" s="61"/>
    </row>
    <row r="49" spans="1:7" ht="25.5">
      <c r="A49" s="5" t="s">
        <v>28</v>
      </c>
      <c r="B49" s="9" t="s">
        <v>29</v>
      </c>
      <c r="C49" s="38">
        <f t="shared" ref="C49:E49" si="5">C50+C51</f>
        <v>-137.19999999999982</v>
      </c>
      <c r="D49" s="38">
        <f t="shared" si="5"/>
        <v>229.90000000000055</v>
      </c>
      <c r="E49" s="38">
        <f t="shared" si="5"/>
        <v>-12.300000000000182</v>
      </c>
      <c r="F49" s="61"/>
      <c r="G49" s="61"/>
    </row>
    <row r="50" spans="1:7" ht="25.5">
      <c r="A50" s="5" t="s">
        <v>30</v>
      </c>
      <c r="B50" s="9" t="s">
        <v>31</v>
      </c>
      <c r="C50" s="38">
        <v>-6184.5</v>
      </c>
      <c r="D50" s="38">
        <v>-4125.2</v>
      </c>
      <c r="E50" s="38">
        <v>-4157.1000000000004</v>
      </c>
      <c r="F50" s="61"/>
      <c r="G50" s="61"/>
    </row>
    <row r="51" spans="1:7" ht="29.25" customHeight="1">
      <c r="A51" s="5" t="s">
        <v>32</v>
      </c>
      <c r="B51" s="9" t="s">
        <v>33</v>
      </c>
      <c r="C51" s="38">
        <v>6047.3</v>
      </c>
      <c r="D51" s="38">
        <v>4355.1000000000004</v>
      </c>
      <c r="E51" s="38">
        <v>4144.8</v>
      </c>
      <c r="F51" s="61"/>
      <c r="G51" s="61"/>
    </row>
    <row r="53" spans="1:7" ht="30" customHeight="1">
      <c r="A53" s="49" t="s">
        <v>39</v>
      </c>
      <c r="B53" s="49"/>
      <c r="C53" s="49"/>
      <c r="D53" s="49"/>
      <c r="E53" s="49"/>
      <c r="F53" s="49"/>
      <c r="G53" s="49"/>
    </row>
  </sheetData>
  <mergeCells count="4">
    <mergeCell ref="A53:G53"/>
    <mergeCell ref="A1:G1"/>
    <mergeCell ref="A15:A20"/>
    <mergeCell ref="B15:B20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50" t="s">
        <v>90</v>
      </c>
      <c r="B2" s="50"/>
      <c r="C2" s="50"/>
      <c r="D2" s="50"/>
      <c r="E2" s="50"/>
      <c r="F2" s="50"/>
      <c r="G2" s="50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31" t="s">
        <v>87</v>
      </c>
      <c r="D4" s="31" t="s">
        <v>91</v>
      </c>
      <c r="E4" s="31" t="s">
        <v>92</v>
      </c>
      <c r="F4" s="22" t="s">
        <v>76</v>
      </c>
      <c r="G4" s="22" t="s">
        <v>77</v>
      </c>
    </row>
    <row r="5" spans="1:7" ht="28.5" customHeight="1">
      <c r="A5" s="23" t="s">
        <v>36</v>
      </c>
      <c r="B5" s="45">
        <v>3</v>
      </c>
      <c r="C5" s="37">
        <v>867.8</v>
      </c>
      <c r="D5" s="37">
        <v>861.3</v>
      </c>
      <c r="E5" s="37">
        <v>859.2</v>
      </c>
      <c r="F5" s="37">
        <f>E5/D5*100</f>
        <v>99.756182514803214</v>
      </c>
      <c r="G5" s="37">
        <f>E5/C5*100</f>
        <v>99.00898824613968</v>
      </c>
    </row>
    <row r="6" spans="1:7" ht="27" customHeight="1">
      <c r="A6" s="14" t="s">
        <v>37</v>
      </c>
      <c r="B6" s="45">
        <v>1</v>
      </c>
      <c r="C6" s="37">
        <v>319.10000000000002</v>
      </c>
      <c r="D6" s="37">
        <v>389</v>
      </c>
      <c r="E6" s="37">
        <v>346</v>
      </c>
      <c r="F6" s="37">
        <f>E6/D6*100</f>
        <v>88.946015424164528</v>
      </c>
      <c r="G6" s="37">
        <f>E6/C6*100</f>
        <v>108.42995926041992</v>
      </c>
    </row>
    <row r="7" spans="1:7">
      <c r="A7" s="15"/>
    </row>
    <row r="10" spans="1:7">
      <c r="A10" s="49" t="s">
        <v>39</v>
      </c>
      <c r="B10" s="49"/>
      <c r="C10" s="49"/>
      <c r="D10" s="49"/>
      <c r="E10" s="49"/>
      <c r="F10" s="49"/>
      <c r="G10" s="49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F6" sqref="F6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50" t="s">
        <v>93</v>
      </c>
      <c r="B2" s="49"/>
      <c r="C2" s="49"/>
      <c r="D2" s="49"/>
      <c r="E2" s="49"/>
      <c r="F2" s="49"/>
    </row>
    <row r="3" spans="1:9">
      <c r="F3" s="2"/>
    </row>
    <row r="4" spans="1:9" ht="66.75" customHeight="1">
      <c r="A4" s="20" t="s">
        <v>67</v>
      </c>
      <c r="B4" s="31" t="s">
        <v>94</v>
      </c>
      <c r="C4" s="31" t="s">
        <v>95</v>
      </c>
      <c r="D4" s="31" t="s">
        <v>96</v>
      </c>
      <c r="E4" s="21" t="s">
        <v>76</v>
      </c>
      <c r="F4" s="21" t="s">
        <v>77</v>
      </c>
    </row>
    <row r="5" spans="1:9" ht="66.75" customHeight="1">
      <c r="A5" s="30" t="s">
        <v>79</v>
      </c>
      <c r="B5" s="35">
        <v>0</v>
      </c>
      <c r="C5" s="37">
        <v>2</v>
      </c>
      <c r="D5" s="37">
        <v>2</v>
      </c>
      <c r="E5" s="37">
        <f>D5/C5*100</f>
        <v>100</v>
      </c>
      <c r="F5" s="37">
        <v>0</v>
      </c>
    </row>
    <row r="6" spans="1:9" ht="66" customHeight="1">
      <c r="A6" s="26" t="s">
        <v>72</v>
      </c>
      <c r="B6" s="35">
        <v>15</v>
      </c>
      <c r="C6" s="37">
        <v>166.9</v>
      </c>
      <c r="D6" s="37">
        <v>166.6</v>
      </c>
      <c r="E6" s="37">
        <f>D6/C6*100</f>
        <v>99.820251647693226</v>
      </c>
      <c r="F6" s="38" t="s">
        <v>99</v>
      </c>
      <c r="G6" s="36"/>
    </row>
    <row r="7" spans="1:9" ht="51.75" customHeight="1">
      <c r="A7" s="25" t="s">
        <v>73</v>
      </c>
      <c r="B7" s="35">
        <v>437.2</v>
      </c>
      <c r="C7" s="37">
        <v>460.8</v>
      </c>
      <c r="D7" s="37">
        <v>460.8</v>
      </c>
      <c r="E7" s="37">
        <f>D7/C7*100</f>
        <v>100</v>
      </c>
      <c r="F7" s="37">
        <f t="shared" ref="F7:F8" si="0">D7/B7*100</f>
        <v>105.39798719121684</v>
      </c>
      <c r="G7" s="24"/>
      <c r="H7" s="24"/>
      <c r="I7" s="24"/>
    </row>
    <row r="8" spans="1:9">
      <c r="A8" s="19" t="s">
        <v>68</v>
      </c>
      <c r="B8" s="29">
        <f>B6+B7+B5</f>
        <v>452.2</v>
      </c>
      <c r="C8" s="29">
        <f t="shared" ref="C8:D8" si="1">C6+C7+C5</f>
        <v>629.70000000000005</v>
      </c>
      <c r="D8" s="29">
        <f t="shared" si="1"/>
        <v>629.4</v>
      </c>
      <c r="E8" s="29">
        <f t="shared" ref="E8" si="2">D8/C8*100</f>
        <v>99.952358265840871</v>
      </c>
      <c r="F8" s="29">
        <f t="shared" si="0"/>
        <v>139.1862007961079</v>
      </c>
    </row>
    <row r="12" spans="1:9">
      <c r="A12" s="49" t="s">
        <v>69</v>
      </c>
      <c r="B12" s="49"/>
      <c r="C12" s="49"/>
      <c r="D12" s="49"/>
      <c r="E12" s="49"/>
      <c r="F12" s="49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2020-04-20T10:35:41Z</cp:lastPrinted>
  <dcterms:created xsi:type="dcterms:W3CDTF">2017-04-17T10:25:39Z</dcterms:created>
  <dcterms:modified xsi:type="dcterms:W3CDTF">2021-01-22T06:09:55Z</dcterms:modified>
</cp:coreProperties>
</file>