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0" windowWidth="13500" windowHeight="12780" activeTab="2"/>
  </bookViews>
  <sheets>
    <sheet name="таблица 1" sheetId="1" r:id="rId1"/>
    <sheet name="таблица 2" sheetId="2" r:id="rId2"/>
    <sheet name="таблица 3" sheetId="3" r:id="rId3"/>
  </sheets>
  <calcPr calcId="125725" iterate="1"/>
</workbook>
</file>

<file path=xl/calcChain.xml><?xml version="1.0" encoding="utf-8"?>
<calcChain xmlns="http://schemas.openxmlformats.org/spreadsheetml/2006/main">
  <c r="F7" i="3"/>
  <c r="F8"/>
  <c r="F9"/>
  <c r="G5" i="1"/>
  <c r="G10"/>
  <c r="G16"/>
  <c r="G17"/>
  <c r="G18"/>
  <c r="G19"/>
  <c r="G20"/>
  <c r="G21"/>
  <c r="G22"/>
  <c r="G23"/>
  <c r="G24"/>
  <c r="G25"/>
  <c r="G26"/>
  <c r="G27"/>
  <c r="G28"/>
  <c r="F10"/>
  <c r="F11"/>
  <c r="F12"/>
  <c r="F13"/>
  <c r="F14"/>
  <c r="F15"/>
  <c r="F16"/>
  <c r="F20"/>
  <c r="F21"/>
  <c r="F22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4"/>
  <c r="F45"/>
  <c r="F46"/>
  <c r="G29"/>
  <c r="G31"/>
  <c r="G32"/>
  <c r="G34"/>
  <c r="G35"/>
  <c r="G36"/>
  <c r="G37"/>
  <c r="G38"/>
  <c r="G39"/>
  <c r="G40"/>
  <c r="G41"/>
  <c r="G42"/>
  <c r="G45"/>
  <c r="G46"/>
  <c r="C13"/>
  <c r="C43"/>
  <c r="E43"/>
  <c r="D43"/>
  <c r="F9" l="1"/>
  <c r="G9"/>
  <c r="C50"/>
  <c r="C48" s="1"/>
  <c r="C45"/>
  <c r="C40"/>
  <c r="C37"/>
  <c r="C35"/>
  <c r="C31"/>
  <c r="C27"/>
  <c r="C25"/>
  <c r="C21"/>
  <c r="C17"/>
  <c r="C11"/>
  <c r="C8"/>
  <c r="C7" s="1"/>
  <c r="B9" i="3"/>
  <c r="E7"/>
  <c r="E8"/>
  <c r="G5" i="2"/>
  <c r="E35" i="1"/>
  <c r="E27"/>
  <c r="D27"/>
  <c r="E25"/>
  <c r="D25"/>
  <c r="E21"/>
  <c r="D21"/>
  <c r="E17"/>
  <c r="D17"/>
  <c r="E13"/>
  <c r="D13"/>
  <c r="E11"/>
  <c r="D11"/>
  <c r="E8"/>
  <c r="D8"/>
  <c r="C9" i="3"/>
  <c r="D9"/>
  <c r="D31" i="1"/>
  <c r="E31"/>
  <c r="D35"/>
  <c r="D37"/>
  <c r="E37"/>
  <c r="D40"/>
  <c r="E40"/>
  <c r="D45"/>
  <c r="E45"/>
  <c r="D50"/>
  <c r="D48" s="1"/>
  <c r="E50"/>
  <c r="E48" s="1"/>
  <c r="G8" l="1"/>
  <c r="C20"/>
  <c r="F8"/>
  <c r="E9" i="3"/>
  <c r="C29" i="1"/>
  <c r="D20"/>
  <c r="D7"/>
  <c r="E7"/>
  <c r="D29"/>
  <c r="E20"/>
  <c r="E29"/>
  <c r="C5" l="1"/>
  <c r="C47" s="1"/>
  <c r="D5"/>
  <c r="D47" s="1"/>
  <c r="F7"/>
  <c r="E5"/>
  <c r="E47" s="1"/>
  <c r="G7"/>
  <c r="F6" i="3"/>
  <c r="F5" i="1" l="1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<sst xmlns="http://schemas.openxmlformats.org/spreadsheetml/2006/main" count="120" uniqueCount="109">
  <si>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</si>
  <si>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</si>
  <si>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</si>
  <si>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</si>
  <si>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</si>
  <si>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</si>
  <si>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</si>
  <si>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</si>
  <si>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</si>
  <si>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</si>
  <si>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</si>
  <si>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</si>
  <si>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</si>
  <si>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</si>
  <si>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</si>
  <si>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</si>
  <si>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</si>
  <si>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</si>
  <si>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</si>
  <si>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</si>
  <si>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</si>
  <si>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</si>
  <si>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</si>
  <si>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</si>
  <si>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</si>
  <si>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</si>
  <si>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</si>
  <si>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</si>
  <si>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</si>
  <si>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</si>
  <si>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</si>
  <si>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</si>
  <si>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</si>
  <si>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</si>
  <si>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</si>
  <si>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</si>
  <si>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</si>
  <si>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</si>
  <si>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</si>
  <si>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</si>
  <si>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</si>
  <si>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</si>
  <si>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</si>
  <si>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</si>
  <si>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</si>
  <si>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</si>
  <si>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</si>
  <si>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</si>
  <si>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</si>
  <si>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</si>
  <si>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</si>
  <si>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</si>
  <si>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</si>
  <si>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</si>
  <si>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</si>
  <si>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</si>
  <si>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</si>
  <si>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</si>
  <si>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</si>
  <si>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</si>
  <si>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</si>
  <si>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</si>
  <si>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</si>
  <si>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</si>
  <si>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</si>
  <si>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</si>
  <si>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</si>
  <si>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</si>
  <si>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</si>
  <si>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</si>
  <si>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</si>
  <si>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</si>
  <si>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</si>
  <si>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</si>
  <si>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</si>
  <si>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</si>
  <si>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</si>
  <si>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</si>
  <si>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</si>
  <si>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</si>
  <si>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</si>
  <si>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</si>
  <si>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</si>
  <si>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</si>
  <si>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</si>
  <si>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</si>
  <si>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</si>
  <si>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</si>
  <si>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</si>
  <si>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</si>
  <si>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</si>
  <si>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</si>
  <si>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</si>
  <si>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</si>
  <si>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</si>
  <si>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</si>
  <si>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>св. 2-х раз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</si>
  <si>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октября 2025 года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</si>
  <si>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</si>
  <si>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</si>
  <si>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</si>
  <si>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октября 2025 года     
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</si>
  <si>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</si>
  <si>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</si>
  <si>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</si>
  <si>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</si>
  <si>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св. 3,9 раза</t>
  </si>
  <si>
    <t>св. 16,8 раза</t>
  </si>
  <si>
    <t>св. 2,3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</si>
</sst>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2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4" fontId="19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37" fontId="16" fillId="5" borderId="1" xfId="0" applyNumberFormat="1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right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49" fontId="19" fillId="0" borderId="1" xfId="0" applyNumberFormat="1" applyFont="1" applyFill="1" applyBorder="1" applyAlignment="1">
      <alignment horizontal="right" vertical="center" wrapText="1"/>
    </xf>
    <xf numFmtId="4" fontId="16" fillId="5" borderId="1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</cellXfs>
  <cellStyles count="158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2 2" xfId="156"/>
    <cellStyle name="Обычный 2 3" xfId="3"/>
    <cellStyle name="Обычный 2 3 2" xfId="157"/>
    <cellStyle name="Обычный 2 4" xfId="147"/>
    <cellStyle name="Обычный 2 5" xfId="155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selection activeCell="G7" sqref="G7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44" t="s">
        <v>97</v>
      </c>
      <c r="B2" s="43"/>
      <c r="C2" s="43"/>
      <c r="D2" s="43"/>
      <c r="E2" s="43"/>
      <c r="F2" s="43"/>
      <c r="G2" s="43"/>
    </row>
    <row r="3" spans="1:8">
      <c r="A3" s="4"/>
      <c r="B3" s="4"/>
      <c r="C3" s="4"/>
      <c r="D3" s="4"/>
      <c r="E3" s="4"/>
      <c r="F3" s="4"/>
      <c r="G3" s="5" t="s">
        <v>42</v>
      </c>
    </row>
    <row r="4" spans="1:8" ht="72" customHeight="1">
      <c r="A4" s="3" t="s">
        <v>0</v>
      </c>
      <c r="B4" s="3" t="s">
        <v>1</v>
      </c>
      <c r="C4" s="3" t="s">
        <v>98</v>
      </c>
      <c r="D4" s="3" t="s">
        <v>99</v>
      </c>
      <c r="E4" s="3" t="s">
        <v>100</v>
      </c>
      <c r="F4" s="3" t="s">
        <v>94</v>
      </c>
      <c r="G4" s="3" t="s">
        <v>93</v>
      </c>
    </row>
    <row r="5" spans="1:8" ht="15.75" customHeight="1">
      <c r="A5" s="32" t="s">
        <v>2</v>
      </c>
      <c r="B5" s="33"/>
      <c r="C5" s="34">
        <f>C7+C20</f>
        <v>5348.1</v>
      </c>
      <c r="D5" s="34">
        <f>D7+D20</f>
        <v>7933.0999999999995</v>
      </c>
      <c r="E5" s="34">
        <f>E7+E20</f>
        <v>5797.4</v>
      </c>
      <c r="F5" s="34">
        <f t="shared" ref="F5:F48" si="0">E5/D5*100</f>
        <v>73.078619959410574</v>
      </c>
      <c r="G5" s="34">
        <f t="shared" ref="G5:G48" si="1">E5/C5*100</f>
        <v>108.40111441446494</v>
      </c>
    </row>
    <row r="6" spans="1:8" ht="15" customHeight="1">
      <c r="A6" s="7" t="s">
        <v>3</v>
      </c>
      <c r="B6" s="8"/>
      <c r="C6" s="10"/>
      <c r="D6" s="10"/>
      <c r="E6" s="10"/>
      <c r="F6" s="6"/>
      <c r="G6" s="53"/>
    </row>
    <row r="7" spans="1:8" ht="14.25" customHeight="1">
      <c r="A7" s="35" t="s">
        <v>44</v>
      </c>
      <c r="B7" s="36">
        <v>1E+16</v>
      </c>
      <c r="C7" s="37">
        <f>C8+C10+C11+C13+C17+C19</f>
        <v>800.80000000000007</v>
      </c>
      <c r="D7" s="37">
        <f>D8+D10+D11+D13+D17+D19</f>
        <v>2019.8000000000002</v>
      </c>
      <c r="E7" s="37">
        <f>E8+E10+E11+E13+E17+E19</f>
        <v>808.3</v>
      </c>
      <c r="F7" s="37">
        <f t="shared" si="0"/>
        <v>40.018813743935041</v>
      </c>
      <c r="G7" s="37">
        <f t="shared" si="1"/>
        <v>100.93656343656343</v>
      </c>
    </row>
    <row r="8" spans="1:8" ht="13.5" customHeight="1">
      <c r="A8" s="35" t="s">
        <v>45</v>
      </c>
      <c r="B8" s="36">
        <v>1.01E+16</v>
      </c>
      <c r="C8" s="31">
        <f>C9</f>
        <v>41.1</v>
      </c>
      <c r="D8" s="31">
        <f>D9</f>
        <v>221</v>
      </c>
      <c r="E8" s="31">
        <f>E9</f>
        <v>21</v>
      </c>
      <c r="F8" s="37">
        <f t="shared" si="0"/>
        <v>9.502262443438914</v>
      </c>
      <c r="G8" s="37">
        <f t="shared" si="1"/>
        <v>51.0948905109489</v>
      </c>
    </row>
    <row r="9" spans="1:8" ht="16.5" customHeight="1">
      <c r="A9" s="24" t="s">
        <v>46</v>
      </c>
      <c r="B9" s="13" t="s">
        <v>47</v>
      </c>
      <c r="C9" s="9">
        <v>41.1</v>
      </c>
      <c r="D9" s="9">
        <v>221</v>
      </c>
      <c r="E9" s="9">
        <v>21</v>
      </c>
      <c r="F9" s="12">
        <f t="shared" si="0"/>
        <v>9.502262443438914</v>
      </c>
      <c r="G9" s="12">
        <f t="shared" si="1"/>
        <v>51.0948905109489</v>
      </c>
    </row>
    <row r="10" spans="1:8" ht="39.75" customHeight="1">
      <c r="A10" s="24" t="s">
        <v>73</v>
      </c>
      <c r="B10" s="11">
        <v>1.03E+16</v>
      </c>
      <c r="C10" s="9">
        <v>364.6</v>
      </c>
      <c r="D10" s="9">
        <v>527.20000000000005</v>
      </c>
      <c r="E10" s="9">
        <v>412.2</v>
      </c>
      <c r="F10" s="53">
        <f t="shared" si="0"/>
        <v>78.186646433990887</v>
      </c>
      <c r="G10" s="53">
        <f t="shared" si="1"/>
        <v>113.05540318156883</v>
      </c>
    </row>
    <row r="11" spans="1:8">
      <c r="A11" s="35" t="s">
        <v>48</v>
      </c>
      <c r="B11" s="36">
        <v>1.05E+16</v>
      </c>
      <c r="C11" s="31">
        <f>C12</f>
        <v>37.5</v>
      </c>
      <c r="D11" s="31">
        <f>D12</f>
        <v>260.5</v>
      </c>
      <c r="E11" s="31">
        <f>E12</f>
        <v>75.3</v>
      </c>
      <c r="F11" s="37">
        <f t="shared" si="0"/>
        <v>28.905950095969292</v>
      </c>
      <c r="G11" s="37" t="s">
        <v>96</v>
      </c>
      <c r="H11" s="2"/>
    </row>
    <row r="12" spans="1:8" ht="15" customHeight="1">
      <c r="A12" s="24" t="s">
        <v>49</v>
      </c>
      <c r="B12" s="13" t="s">
        <v>50</v>
      </c>
      <c r="C12" s="9">
        <v>37.5</v>
      </c>
      <c r="D12" s="9">
        <v>260.5</v>
      </c>
      <c r="E12" s="9">
        <v>75.3</v>
      </c>
      <c r="F12" s="53">
        <f t="shared" si="0"/>
        <v>28.905950095969292</v>
      </c>
      <c r="G12" s="53" t="s">
        <v>96</v>
      </c>
      <c r="H12" s="50"/>
    </row>
    <row r="13" spans="1:8">
      <c r="A13" s="35" t="s">
        <v>51</v>
      </c>
      <c r="B13" s="36">
        <v>1.06E+16</v>
      </c>
      <c r="C13" s="31">
        <f>C14+C15</f>
        <v>65.400000000000006</v>
      </c>
      <c r="D13" s="31">
        <f>D14+D15</f>
        <v>1011.1</v>
      </c>
      <c r="E13" s="31">
        <f>E14+E15</f>
        <v>254.3</v>
      </c>
      <c r="F13" s="37">
        <f t="shared" si="0"/>
        <v>25.150825833250916</v>
      </c>
      <c r="G13" s="37" t="s">
        <v>106</v>
      </c>
      <c r="H13" s="50"/>
    </row>
    <row r="14" spans="1:8" ht="13.5" customHeight="1">
      <c r="A14" s="24" t="s">
        <v>52</v>
      </c>
      <c r="B14" s="13" t="s">
        <v>53</v>
      </c>
      <c r="C14" s="54">
        <v>7</v>
      </c>
      <c r="D14" s="9">
        <v>173</v>
      </c>
      <c r="E14" s="9">
        <v>117.7</v>
      </c>
      <c r="F14" s="53">
        <f t="shared" si="0"/>
        <v>68.034682080924853</v>
      </c>
      <c r="G14" s="53" t="s">
        <v>107</v>
      </c>
      <c r="H14" s="50"/>
    </row>
    <row r="15" spans="1:8">
      <c r="A15" s="24" t="s">
        <v>54</v>
      </c>
      <c r="B15" s="13" t="s">
        <v>55</v>
      </c>
      <c r="C15" s="54">
        <v>58.4</v>
      </c>
      <c r="D15" s="9">
        <v>838.1</v>
      </c>
      <c r="E15" s="9">
        <v>136.6</v>
      </c>
      <c r="F15" s="53">
        <f t="shared" si="0"/>
        <v>16.298771029710057</v>
      </c>
      <c r="G15" s="53" t="s">
        <v>108</v>
      </c>
      <c r="H15" s="50"/>
    </row>
    <row r="16" spans="1:8" ht="53.25" hidden="1" customHeight="1">
      <c r="A16" s="24" t="s">
        <v>70</v>
      </c>
      <c r="B16" s="11">
        <v>1.08E+16</v>
      </c>
      <c r="C16" s="21"/>
      <c r="D16" s="21"/>
      <c r="E16" s="21"/>
      <c r="F16" s="53" t="e">
        <f t="shared" si="0"/>
        <v>#DIV/0!</v>
      </c>
      <c r="G16" s="53" t="e">
        <f t="shared" si="1"/>
        <v>#DIV/0!</v>
      </c>
      <c r="H16" s="50"/>
    </row>
    <row r="17" spans="1:8" ht="39" customHeight="1">
      <c r="A17" s="35" t="s">
        <v>67</v>
      </c>
      <c r="B17" s="36">
        <v>1.11E+16</v>
      </c>
      <c r="C17" s="31">
        <f>C18</f>
        <v>45.2</v>
      </c>
      <c r="D17" s="31">
        <f>D18</f>
        <v>0</v>
      </c>
      <c r="E17" s="31">
        <f>E18</f>
        <v>45.5</v>
      </c>
      <c r="F17" s="37">
        <v>0</v>
      </c>
      <c r="G17" s="37">
        <f t="shared" si="1"/>
        <v>100.66371681415929</v>
      </c>
      <c r="H17" s="50"/>
    </row>
    <row r="18" spans="1:8" ht="132" customHeight="1">
      <c r="A18" s="24" t="s">
        <v>68</v>
      </c>
      <c r="B18" s="13" t="s">
        <v>69</v>
      </c>
      <c r="C18" s="9">
        <v>45.2</v>
      </c>
      <c r="D18" s="9">
        <v>0</v>
      </c>
      <c r="E18" s="9">
        <v>45.5</v>
      </c>
      <c r="F18" s="53">
        <v>0</v>
      </c>
      <c r="G18" s="53">
        <f t="shared" si="1"/>
        <v>100.66371681415929</v>
      </c>
      <c r="H18" s="50"/>
    </row>
    <row r="19" spans="1:8" ht="16.5" customHeight="1">
      <c r="A19" s="27" t="s">
        <v>74</v>
      </c>
      <c r="B19" s="13" t="s">
        <v>75</v>
      </c>
      <c r="C19" s="14">
        <v>247</v>
      </c>
      <c r="D19" s="14">
        <v>0</v>
      </c>
      <c r="E19" s="14">
        <v>0</v>
      </c>
      <c r="F19" s="53">
        <v>0</v>
      </c>
      <c r="G19" s="53">
        <f t="shared" si="1"/>
        <v>0</v>
      </c>
      <c r="H19" s="2"/>
    </row>
    <row r="20" spans="1:8" ht="39" customHeight="1">
      <c r="A20" s="35" t="s">
        <v>56</v>
      </c>
      <c r="B20" s="38" t="s">
        <v>76</v>
      </c>
      <c r="C20" s="31">
        <f>C21+C24+C25+C27</f>
        <v>4547.3</v>
      </c>
      <c r="D20" s="31">
        <f>D21+D24+D25+D27</f>
        <v>5913.2999999999993</v>
      </c>
      <c r="E20" s="31">
        <f>E21+E24+E25+E27</f>
        <v>4989.0999999999995</v>
      </c>
      <c r="F20" s="37">
        <f t="shared" si="0"/>
        <v>84.370825089205695</v>
      </c>
      <c r="G20" s="37">
        <f t="shared" si="1"/>
        <v>109.71565544388977</v>
      </c>
      <c r="H20" s="2"/>
    </row>
    <row r="21" spans="1:8" ht="53.25" customHeight="1">
      <c r="A21" s="35" t="s">
        <v>57</v>
      </c>
      <c r="B21" s="38" t="s">
        <v>77</v>
      </c>
      <c r="C21" s="31">
        <f>C22+C23</f>
        <v>1692.5</v>
      </c>
      <c r="D21" s="31">
        <f>D22+D23</f>
        <v>2329.8999999999996</v>
      </c>
      <c r="E21" s="31">
        <f>E22+E23</f>
        <v>2320.3999999999996</v>
      </c>
      <c r="F21" s="37">
        <f t="shared" si="0"/>
        <v>99.592257178419672</v>
      </c>
      <c r="G21" s="37">
        <f t="shared" si="1"/>
        <v>137.09896602658787</v>
      </c>
      <c r="H21" s="2"/>
    </row>
    <row r="22" spans="1:8" ht="53.25" customHeight="1">
      <c r="A22" s="24" t="s">
        <v>58</v>
      </c>
      <c r="B22" s="13" t="s">
        <v>78</v>
      </c>
      <c r="C22" s="10">
        <v>32.1</v>
      </c>
      <c r="D22" s="10">
        <v>41.2</v>
      </c>
      <c r="E22" s="10">
        <v>31.7</v>
      </c>
      <c r="F22" s="53">
        <f t="shared" si="0"/>
        <v>76.941747572815515</v>
      </c>
      <c r="G22" s="53">
        <f t="shared" si="1"/>
        <v>98.753894080996872</v>
      </c>
      <c r="H22" s="2"/>
    </row>
    <row r="23" spans="1:8" ht="65.25" customHeight="1">
      <c r="A23" s="24" t="s">
        <v>59</v>
      </c>
      <c r="B23" s="13" t="s">
        <v>79</v>
      </c>
      <c r="C23" s="10">
        <v>1660.4</v>
      </c>
      <c r="D23" s="10">
        <v>2288.6999999999998</v>
      </c>
      <c r="E23" s="10">
        <v>2288.6999999999998</v>
      </c>
      <c r="F23" s="53">
        <f t="shared" si="0"/>
        <v>100</v>
      </c>
      <c r="G23" s="53">
        <f t="shared" si="1"/>
        <v>137.84027945073473</v>
      </c>
      <c r="H23" s="2"/>
    </row>
    <row r="24" spans="1:8" ht="116.25" customHeight="1">
      <c r="A24" s="41" t="s">
        <v>80</v>
      </c>
      <c r="B24" s="38" t="s">
        <v>81</v>
      </c>
      <c r="C24" s="31">
        <v>2034</v>
      </c>
      <c r="D24" s="31">
        <v>2502</v>
      </c>
      <c r="E24" s="31">
        <v>1902</v>
      </c>
      <c r="F24" s="37">
        <f t="shared" si="0"/>
        <v>76.019184652278184</v>
      </c>
      <c r="G24" s="37">
        <f t="shared" si="1"/>
        <v>93.510324483775804</v>
      </c>
      <c r="H24" s="2"/>
    </row>
    <row r="25" spans="1:8" ht="50.25" customHeight="1">
      <c r="A25" s="35" t="s">
        <v>60</v>
      </c>
      <c r="B25" s="38" t="s">
        <v>82</v>
      </c>
      <c r="C25" s="31">
        <f>C26</f>
        <v>90.5</v>
      </c>
      <c r="D25" s="31">
        <f>D26</f>
        <v>165.7</v>
      </c>
      <c r="E25" s="31">
        <f>E26</f>
        <v>103.8</v>
      </c>
      <c r="F25" s="37">
        <f t="shared" si="0"/>
        <v>62.643331321665663</v>
      </c>
      <c r="G25" s="37">
        <f t="shared" si="1"/>
        <v>114.69613259668508</v>
      </c>
      <c r="H25" s="2"/>
    </row>
    <row r="26" spans="1:8" ht="51.75" customHeight="1">
      <c r="A26" s="24" t="s">
        <v>61</v>
      </c>
      <c r="B26" s="11">
        <v>2.02351181000001E+16</v>
      </c>
      <c r="C26" s="9">
        <v>90.5</v>
      </c>
      <c r="D26" s="9">
        <v>165.7</v>
      </c>
      <c r="E26" s="9">
        <v>103.8</v>
      </c>
      <c r="F26" s="53">
        <f t="shared" si="0"/>
        <v>62.643331321665663</v>
      </c>
      <c r="G26" s="53">
        <f t="shared" si="1"/>
        <v>114.69613259668508</v>
      </c>
      <c r="H26" s="2"/>
    </row>
    <row r="27" spans="1:8" ht="15" customHeight="1">
      <c r="A27" s="35" t="s">
        <v>62</v>
      </c>
      <c r="B27" s="38" t="s">
        <v>83</v>
      </c>
      <c r="C27" s="31">
        <f>C28</f>
        <v>730.3</v>
      </c>
      <c r="D27" s="31">
        <f>D28</f>
        <v>915.7</v>
      </c>
      <c r="E27" s="31">
        <f>E28</f>
        <v>662.9</v>
      </c>
      <c r="F27" s="37">
        <f t="shared" si="0"/>
        <v>72.39270503439991</v>
      </c>
      <c r="G27" s="37">
        <f t="shared" si="1"/>
        <v>90.770916061892365</v>
      </c>
      <c r="H27" s="2"/>
    </row>
    <row r="28" spans="1:8" ht="27" customHeight="1">
      <c r="A28" s="24" t="s">
        <v>63</v>
      </c>
      <c r="B28" s="13" t="s">
        <v>84</v>
      </c>
      <c r="C28" s="9">
        <v>730.3</v>
      </c>
      <c r="D28" s="9">
        <v>915.7</v>
      </c>
      <c r="E28" s="9">
        <v>662.9</v>
      </c>
      <c r="F28" s="53">
        <f t="shared" si="0"/>
        <v>72.39270503439991</v>
      </c>
      <c r="G28" s="53">
        <f t="shared" si="1"/>
        <v>90.770916061892365</v>
      </c>
      <c r="H28" s="2"/>
    </row>
    <row r="29" spans="1:8" ht="18" customHeight="1">
      <c r="A29" s="39" t="s">
        <v>4</v>
      </c>
      <c r="B29" s="40"/>
      <c r="C29" s="34">
        <f t="shared" ref="C29" si="2">C31+C35+C37+C40+C45+C43</f>
        <v>5166.5</v>
      </c>
      <c r="D29" s="34">
        <f t="shared" ref="D29:E29" si="3">D31+D35+D37+D40+D45+D43</f>
        <v>8016.7000000000007</v>
      </c>
      <c r="E29" s="34">
        <f t="shared" si="3"/>
        <v>5829.5999999999995</v>
      </c>
      <c r="F29" s="34">
        <f t="shared" si="0"/>
        <v>72.718200755921998</v>
      </c>
      <c r="G29" s="34">
        <f t="shared" si="1"/>
        <v>112.83460756798604</v>
      </c>
      <c r="H29" s="2"/>
    </row>
    <row r="30" spans="1:8">
      <c r="A30" s="17" t="s">
        <v>3</v>
      </c>
      <c r="B30" s="18"/>
      <c r="C30" s="6"/>
      <c r="D30" s="6"/>
      <c r="E30" s="6"/>
      <c r="F30" s="53"/>
      <c r="G30" s="53"/>
      <c r="H30" s="2"/>
    </row>
    <row r="31" spans="1:8">
      <c r="A31" s="41" t="s">
        <v>5</v>
      </c>
      <c r="B31" s="40" t="s">
        <v>6</v>
      </c>
      <c r="C31" s="37">
        <f t="shared" ref="C31" si="4">C32+C33+C34</f>
        <v>1436</v>
      </c>
      <c r="D31" s="37">
        <f t="shared" ref="D31:E31" si="5">D32+D33+D34</f>
        <v>2461.1999999999998</v>
      </c>
      <c r="E31" s="37">
        <f t="shared" si="5"/>
        <v>1668.7</v>
      </c>
      <c r="F31" s="37">
        <f t="shared" si="0"/>
        <v>67.800260035754917</v>
      </c>
      <c r="G31" s="37">
        <f t="shared" si="1"/>
        <v>116.20473537604457</v>
      </c>
      <c r="H31" s="2"/>
    </row>
    <row r="32" spans="1:8" ht="51.75" customHeight="1">
      <c r="A32" s="17" t="s">
        <v>7</v>
      </c>
      <c r="B32" s="19" t="s">
        <v>8</v>
      </c>
      <c r="C32" s="12">
        <v>1383.6</v>
      </c>
      <c r="D32" s="25">
        <v>2451.1999999999998</v>
      </c>
      <c r="E32" s="12">
        <v>1665.9</v>
      </c>
      <c r="F32" s="53">
        <f t="shared" si="0"/>
        <v>67.962630548302883</v>
      </c>
      <c r="G32" s="53">
        <f t="shared" si="1"/>
        <v>120.40329575021684</v>
      </c>
      <c r="H32" s="2"/>
    </row>
    <row r="33" spans="1:8">
      <c r="A33" s="17" t="s">
        <v>9</v>
      </c>
      <c r="B33" s="16" t="s">
        <v>10</v>
      </c>
      <c r="C33" s="12">
        <v>0</v>
      </c>
      <c r="D33" s="25">
        <v>5</v>
      </c>
      <c r="E33" s="12">
        <v>0</v>
      </c>
      <c r="F33" s="53">
        <f t="shared" si="0"/>
        <v>0</v>
      </c>
      <c r="G33" s="53">
        <v>0</v>
      </c>
      <c r="H33" s="2"/>
    </row>
    <row r="34" spans="1:8" ht="24.75" customHeight="1">
      <c r="A34" s="17" t="s">
        <v>11</v>
      </c>
      <c r="B34" s="16" t="s">
        <v>12</v>
      </c>
      <c r="C34" s="12">
        <v>52.4</v>
      </c>
      <c r="D34" s="12">
        <v>5</v>
      </c>
      <c r="E34" s="12">
        <v>2.8</v>
      </c>
      <c r="F34" s="53">
        <f t="shared" si="0"/>
        <v>55.999999999999993</v>
      </c>
      <c r="G34" s="53">
        <f t="shared" si="1"/>
        <v>5.343511450381679</v>
      </c>
      <c r="H34" s="2"/>
    </row>
    <row r="35" spans="1:8">
      <c r="A35" s="41" t="s">
        <v>13</v>
      </c>
      <c r="B35" s="40" t="s">
        <v>14</v>
      </c>
      <c r="C35" s="37">
        <f>C36</f>
        <v>90.6</v>
      </c>
      <c r="D35" s="37">
        <f t="shared" ref="D35" si="6">D36</f>
        <v>165.7</v>
      </c>
      <c r="E35" s="37">
        <f>E36</f>
        <v>103.9</v>
      </c>
      <c r="F35" s="37">
        <f t="shared" si="0"/>
        <v>62.703681351840679</v>
      </c>
      <c r="G35" s="37">
        <f t="shared" si="1"/>
        <v>114.67991169977927</v>
      </c>
      <c r="H35" s="2"/>
    </row>
    <row r="36" spans="1:8" ht="30" customHeight="1">
      <c r="A36" s="17" t="s">
        <v>15</v>
      </c>
      <c r="B36" s="16" t="s">
        <v>16</v>
      </c>
      <c r="C36" s="12">
        <v>90.6</v>
      </c>
      <c r="D36" s="12">
        <v>165.7</v>
      </c>
      <c r="E36" s="12">
        <v>103.9</v>
      </c>
      <c r="F36" s="53">
        <f t="shared" si="0"/>
        <v>62.703681351840679</v>
      </c>
      <c r="G36" s="53">
        <f t="shared" si="1"/>
        <v>114.67991169977927</v>
      </c>
      <c r="H36" s="2"/>
    </row>
    <row r="37" spans="1:8" ht="16.5" customHeight="1">
      <c r="A37" s="41" t="s">
        <v>17</v>
      </c>
      <c r="B37" s="40" t="s">
        <v>18</v>
      </c>
      <c r="C37" s="37">
        <f>C38+C39</f>
        <v>2296.9</v>
      </c>
      <c r="D37" s="37">
        <f>D38+D39</f>
        <v>2493.8000000000002</v>
      </c>
      <c r="E37" s="37">
        <f>E38+E39</f>
        <v>2296.9</v>
      </c>
      <c r="F37" s="37">
        <f t="shared" si="0"/>
        <v>92.104418959018361</v>
      </c>
      <c r="G37" s="37">
        <f t="shared" si="1"/>
        <v>100</v>
      </c>
      <c r="H37" s="2"/>
    </row>
    <row r="38" spans="1:8" ht="25.5">
      <c r="A38" s="17" t="s">
        <v>19</v>
      </c>
      <c r="B38" s="16" t="s">
        <v>20</v>
      </c>
      <c r="C38" s="12">
        <v>2296.9</v>
      </c>
      <c r="D38" s="12">
        <v>2493.8000000000002</v>
      </c>
      <c r="E38" s="12">
        <v>2296.9</v>
      </c>
      <c r="F38" s="53">
        <f t="shared" si="0"/>
        <v>92.104418959018361</v>
      </c>
      <c r="G38" s="53">
        <f t="shared" si="1"/>
        <v>100</v>
      </c>
      <c r="H38" s="2"/>
    </row>
    <row r="39" spans="1:8" s="26" customFormat="1" ht="25.5" hidden="1">
      <c r="A39" s="17" t="s">
        <v>85</v>
      </c>
      <c r="B39" s="16" t="s">
        <v>86</v>
      </c>
      <c r="C39" s="12">
        <v>0</v>
      </c>
      <c r="D39" s="12">
        <v>0</v>
      </c>
      <c r="E39" s="12">
        <v>0</v>
      </c>
      <c r="F39" s="53" t="e">
        <f t="shared" si="0"/>
        <v>#DIV/0!</v>
      </c>
      <c r="G39" s="53" t="e">
        <f t="shared" si="1"/>
        <v>#DIV/0!</v>
      </c>
      <c r="H39" s="2"/>
    </row>
    <row r="40" spans="1:8" ht="15" customHeight="1">
      <c r="A40" s="41" t="s">
        <v>21</v>
      </c>
      <c r="B40" s="40" t="s">
        <v>22</v>
      </c>
      <c r="C40" s="37">
        <f t="shared" ref="C40" si="7">C42</f>
        <v>339.6</v>
      </c>
      <c r="D40" s="37">
        <f t="shared" ref="D40:E40" si="8">D42</f>
        <v>720.1</v>
      </c>
      <c r="E40" s="37">
        <f t="shared" si="8"/>
        <v>548.9</v>
      </c>
      <c r="F40" s="37">
        <f t="shared" si="0"/>
        <v>76.225524232745443</v>
      </c>
      <c r="G40" s="37">
        <f t="shared" si="1"/>
        <v>161.63133097762071</v>
      </c>
      <c r="H40" s="2"/>
    </row>
    <row r="41" spans="1:8" hidden="1">
      <c r="A41" s="17" t="s">
        <v>23</v>
      </c>
      <c r="B41" s="16" t="s">
        <v>24</v>
      </c>
      <c r="C41" s="12"/>
      <c r="D41" s="12"/>
      <c r="E41" s="12"/>
      <c r="F41" s="53" t="e">
        <f t="shared" si="0"/>
        <v>#DIV/0!</v>
      </c>
      <c r="G41" s="53" t="e">
        <f t="shared" si="1"/>
        <v>#DIV/0!</v>
      </c>
      <c r="H41" s="2"/>
    </row>
    <row r="42" spans="1:8">
      <c r="A42" s="17" t="s">
        <v>25</v>
      </c>
      <c r="B42" s="16" t="s">
        <v>26</v>
      </c>
      <c r="C42" s="12">
        <v>339.6</v>
      </c>
      <c r="D42" s="12">
        <v>720.1</v>
      </c>
      <c r="E42" s="12">
        <v>548.9</v>
      </c>
      <c r="F42" s="53">
        <f t="shared" si="0"/>
        <v>76.225524232745443</v>
      </c>
      <c r="G42" s="53">
        <f t="shared" si="1"/>
        <v>161.63133097762071</v>
      </c>
      <c r="H42" s="2"/>
    </row>
    <row r="43" spans="1:8" s="26" customFormat="1">
      <c r="A43" s="17" t="s">
        <v>87</v>
      </c>
      <c r="B43" s="16" t="s">
        <v>89</v>
      </c>
      <c r="C43" s="12">
        <f>C44</f>
        <v>0</v>
      </c>
      <c r="D43" s="12">
        <f>D44</f>
        <v>4.5</v>
      </c>
      <c r="E43" s="12">
        <f>E44</f>
        <v>4.5</v>
      </c>
      <c r="F43" s="53">
        <f t="shared" si="0"/>
        <v>100</v>
      </c>
      <c r="G43" s="53">
        <v>0</v>
      </c>
      <c r="H43" s="2"/>
    </row>
    <row r="44" spans="1:8" s="26" customFormat="1" ht="38.25">
      <c r="A44" s="17" t="s">
        <v>88</v>
      </c>
      <c r="B44" s="16" t="s">
        <v>90</v>
      </c>
      <c r="C44" s="12">
        <v>0</v>
      </c>
      <c r="D44" s="12">
        <v>4.5</v>
      </c>
      <c r="E44" s="12">
        <v>4.5</v>
      </c>
      <c r="F44" s="53">
        <f t="shared" si="0"/>
        <v>100</v>
      </c>
      <c r="G44" s="53">
        <v>0</v>
      </c>
      <c r="H44" s="2"/>
    </row>
    <row r="45" spans="1:8">
      <c r="A45" s="41" t="s">
        <v>71</v>
      </c>
      <c r="B45" s="40" t="s">
        <v>27</v>
      </c>
      <c r="C45" s="37">
        <f t="shared" ref="C45:E45" si="9">C46</f>
        <v>1003.4</v>
      </c>
      <c r="D45" s="37">
        <f t="shared" si="9"/>
        <v>2171.4</v>
      </c>
      <c r="E45" s="37">
        <f t="shared" si="9"/>
        <v>1206.7</v>
      </c>
      <c r="F45" s="37">
        <f t="shared" si="0"/>
        <v>55.572441742654512</v>
      </c>
      <c r="G45" s="37">
        <f t="shared" si="1"/>
        <v>120.26111221845726</v>
      </c>
      <c r="H45" s="2"/>
    </row>
    <row r="46" spans="1:8">
      <c r="A46" s="17" t="s">
        <v>28</v>
      </c>
      <c r="B46" s="16" t="s">
        <v>29</v>
      </c>
      <c r="C46" s="47">
        <v>1003.4</v>
      </c>
      <c r="D46" s="47">
        <v>2171.4</v>
      </c>
      <c r="E46" s="47">
        <v>1206.7</v>
      </c>
      <c r="F46" s="53">
        <f t="shared" si="0"/>
        <v>55.572441742654512</v>
      </c>
      <c r="G46" s="53">
        <f t="shared" si="1"/>
        <v>120.26111221845726</v>
      </c>
      <c r="H46" s="2"/>
    </row>
    <row r="47" spans="1:8" ht="31.5" customHeight="1">
      <c r="A47" s="17" t="s">
        <v>30</v>
      </c>
      <c r="B47" s="16"/>
      <c r="C47" s="47">
        <f>C5-C29</f>
        <v>181.60000000000036</v>
      </c>
      <c r="D47" s="47">
        <f>D5-D29</f>
        <v>-83.600000000001273</v>
      </c>
      <c r="E47" s="47">
        <f>E5-E29</f>
        <v>-32.199999999999818</v>
      </c>
      <c r="F47" s="45"/>
      <c r="G47" s="45"/>
    </row>
    <row r="48" spans="1:8" ht="15" customHeight="1">
      <c r="A48" s="39" t="s">
        <v>31</v>
      </c>
      <c r="B48" s="42"/>
      <c r="C48" s="46">
        <f>C50</f>
        <v>-181.60000000000036</v>
      </c>
      <c r="D48" s="46">
        <f t="shared" ref="D48" si="10">D50</f>
        <v>83.599999999999454</v>
      </c>
      <c r="E48" s="46">
        <f>E50</f>
        <v>32.199999999999818</v>
      </c>
      <c r="F48" s="37"/>
      <c r="G48" s="37"/>
    </row>
    <row r="49" spans="1:7">
      <c r="A49" s="17" t="s">
        <v>3</v>
      </c>
      <c r="B49" s="16"/>
      <c r="C49" s="47"/>
      <c r="D49" s="47"/>
      <c r="E49" s="47"/>
      <c r="F49" s="12"/>
      <c r="G49" s="12"/>
    </row>
    <row r="50" spans="1:7" ht="29.25" customHeight="1">
      <c r="A50" s="17" t="s">
        <v>32</v>
      </c>
      <c r="B50" s="16" t="s">
        <v>33</v>
      </c>
      <c r="C50" s="47">
        <f t="shared" ref="C50" si="11">C51+C52</f>
        <v>-181.60000000000036</v>
      </c>
      <c r="D50" s="47">
        <f t="shared" ref="D50:E50" si="12">D51+D52</f>
        <v>83.599999999999454</v>
      </c>
      <c r="E50" s="47">
        <f t="shared" si="12"/>
        <v>32.199999999999818</v>
      </c>
      <c r="F50" s="12"/>
      <c r="G50" s="12"/>
    </row>
    <row r="51" spans="1:7" ht="27" customHeight="1">
      <c r="A51" s="17" t="s">
        <v>34</v>
      </c>
      <c r="B51" s="16" t="s">
        <v>35</v>
      </c>
      <c r="C51" s="47">
        <v>-5365</v>
      </c>
      <c r="D51" s="47">
        <v>-7933.1</v>
      </c>
      <c r="E51" s="47">
        <v>-5821.1</v>
      </c>
      <c r="F51" s="12"/>
      <c r="G51" s="12"/>
    </row>
    <row r="52" spans="1:7" ht="31.5" customHeight="1">
      <c r="A52" s="17" t="s">
        <v>36</v>
      </c>
      <c r="B52" s="16" t="s">
        <v>37</v>
      </c>
      <c r="C52" s="47">
        <v>5183.3999999999996</v>
      </c>
      <c r="D52" s="47">
        <v>8016.7</v>
      </c>
      <c r="E52" s="47">
        <v>5853.3</v>
      </c>
      <c r="F52" s="12"/>
      <c r="G52" s="12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3" t="s">
        <v>43</v>
      </c>
      <c r="B56" s="43"/>
      <c r="C56" s="43"/>
      <c r="D56" s="43"/>
      <c r="E56" s="43"/>
      <c r="F56" s="43"/>
      <c r="G56" s="43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6:G56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G7" sqref="G7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44" t="s">
        <v>101</v>
      </c>
      <c r="B2" s="43"/>
      <c r="C2" s="43"/>
      <c r="D2" s="43"/>
      <c r="E2" s="43"/>
      <c r="F2" s="43"/>
      <c r="G2" s="43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2" t="s">
        <v>38</v>
      </c>
      <c r="B4" s="22" t="s">
        <v>39</v>
      </c>
      <c r="C4" s="22" t="s">
        <v>102</v>
      </c>
      <c r="D4" s="22" t="s">
        <v>103</v>
      </c>
      <c r="E4" s="22" t="s">
        <v>104</v>
      </c>
      <c r="F4" s="22" t="s">
        <v>92</v>
      </c>
      <c r="G4" s="22" t="s">
        <v>93</v>
      </c>
    </row>
    <row r="5" spans="1:7" ht="76.5" customHeight="1">
      <c r="A5" s="23" t="s">
        <v>40</v>
      </c>
      <c r="B5" s="51">
        <v>2.5</v>
      </c>
      <c r="C5" s="49">
        <v>986.5</v>
      </c>
      <c r="D5" s="52">
        <v>1460.6</v>
      </c>
      <c r="E5" s="52">
        <v>938.6</v>
      </c>
      <c r="F5" s="52">
        <f>E5/D5*100</f>
        <v>64.261262494865136</v>
      </c>
      <c r="G5" s="52">
        <f>E5/C5*100</f>
        <v>95.144450076026359</v>
      </c>
    </row>
    <row r="6" spans="1:7" ht="59.25" customHeight="1">
      <c r="A6" s="23" t="s">
        <v>41</v>
      </c>
      <c r="B6" s="51">
        <v>1.9</v>
      </c>
      <c r="C6" s="49">
        <v>673.7</v>
      </c>
      <c r="D6" s="52">
        <v>1483.2</v>
      </c>
      <c r="E6" s="52">
        <v>802.8</v>
      </c>
      <c r="F6" s="52">
        <f>E6/D6*100</f>
        <v>54.126213592233007</v>
      </c>
      <c r="G6" s="52">
        <f>E6/C6*100</f>
        <v>119.16283212112215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3" t="s">
        <v>43</v>
      </c>
      <c r="B10" s="43"/>
      <c r="C10" s="43"/>
      <c r="D10" s="43"/>
      <c r="E10" s="43"/>
      <c r="F10" s="43"/>
      <c r="G10" s="43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E9" sqref="E9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4" t="s">
        <v>105</v>
      </c>
      <c r="B2" s="43"/>
      <c r="C2" s="43"/>
      <c r="D2" s="43"/>
      <c r="E2" s="43"/>
      <c r="F2" s="43"/>
    </row>
    <row r="3" spans="1:7">
      <c r="A3" s="4"/>
      <c r="B3" s="4"/>
      <c r="C3" s="4"/>
      <c r="D3" s="4"/>
      <c r="E3" s="4"/>
      <c r="F3" s="5"/>
    </row>
    <row r="4" spans="1:7" ht="66.75" customHeight="1">
      <c r="A4" s="20" t="s">
        <v>64</v>
      </c>
      <c r="B4" s="3" t="s">
        <v>102</v>
      </c>
      <c r="C4" s="3" t="s">
        <v>103</v>
      </c>
      <c r="D4" s="3" t="s">
        <v>104</v>
      </c>
      <c r="E4" s="3" t="s">
        <v>92</v>
      </c>
      <c r="F4" s="3" t="s">
        <v>93</v>
      </c>
    </row>
    <row r="5" spans="1:7" ht="83.25" customHeight="1">
      <c r="A5" s="28" t="s">
        <v>72</v>
      </c>
      <c r="B5" s="48">
        <v>0</v>
      </c>
      <c r="C5" s="54">
        <v>2</v>
      </c>
      <c r="D5" s="54">
        <v>0</v>
      </c>
      <c r="E5" s="54">
        <f>D5/C5*100</f>
        <v>0</v>
      </c>
      <c r="F5" s="54">
        <v>0</v>
      </c>
    </row>
    <row r="6" spans="1:7" ht="80.25" customHeight="1">
      <c r="A6" s="29" t="s">
        <v>66</v>
      </c>
      <c r="B6" s="48">
        <v>339.6</v>
      </c>
      <c r="C6" s="54">
        <v>720.1</v>
      </c>
      <c r="D6" s="54">
        <v>548.9</v>
      </c>
      <c r="E6" s="54">
        <f>D6/C6*100</f>
        <v>76.225524232745443</v>
      </c>
      <c r="F6" s="54">
        <f t="shared" ref="F6:F9" si="0">D6/B6*100</f>
        <v>161.63133097762071</v>
      </c>
    </row>
    <row r="7" spans="1:7" ht="76.5">
      <c r="A7" s="30" t="s">
        <v>95</v>
      </c>
      <c r="B7" s="48">
        <v>2296.9</v>
      </c>
      <c r="C7" s="54">
        <v>2493.8000000000002</v>
      </c>
      <c r="D7" s="54">
        <v>2296.9</v>
      </c>
      <c r="E7" s="54">
        <f>D7/C7*100</f>
        <v>92.104418959018361</v>
      </c>
      <c r="F7" s="54">
        <f t="shared" si="0"/>
        <v>100</v>
      </c>
    </row>
    <row r="8" spans="1:7" s="26" customFormat="1" ht="57" customHeight="1">
      <c r="A8" s="30" t="s">
        <v>91</v>
      </c>
      <c r="B8" s="54">
        <v>1003.4</v>
      </c>
      <c r="C8" s="54">
        <v>2171.4</v>
      </c>
      <c r="D8" s="54">
        <v>1206.7</v>
      </c>
      <c r="E8" s="54">
        <f>D8/C8*100</f>
        <v>55.572441742654512</v>
      </c>
      <c r="F8" s="54">
        <f t="shared" si="0"/>
        <v>120.26111221845726</v>
      </c>
    </row>
    <row r="9" spans="1:7" ht="22.5" customHeight="1">
      <c r="A9" s="15" t="s">
        <v>65</v>
      </c>
      <c r="B9" s="55">
        <f t="shared" ref="B9" si="1">B6+B7+B5+B8</f>
        <v>3639.9</v>
      </c>
      <c r="C9" s="55">
        <f t="shared" ref="C9:D9" si="2">C6+C7+C5+C8</f>
        <v>5387.3</v>
      </c>
      <c r="D9" s="55">
        <f t="shared" si="2"/>
        <v>4052.5</v>
      </c>
      <c r="E9" s="55">
        <f>D9/C9*100</f>
        <v>75.223210142371883</v>
      </c>
      <c r="F9" s="55">
        <f t="shared" si="0"/>
        <v>111.33547624934749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3" t="s">
        <v>43</v>
      </c>
      <c r="B13" s="43"/>
      <c r="C13" s="43"/>
      <c r="D13" s="43"/>
      <c r="E13" s="43"/>
      <c r="F13" s="43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2025-07-30T09:41:15Z</cp:lastPrinted>
  <dcterms:created xsi:type="dcterms:W3CDTF">2017-04-17T10:25:39Z</dcterms:created>
  <dcterms:modified xsi:type="dcterms:W3CDTF">2025-10-24T06:59:56Z</dcterms:modified>
</cp:coreProperties>
</file>