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440" yWindow="90" windowWidth="13575" windowHeight="1176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32" i="1"/>
  <c r="G33"/>
  <c r="G36"/>
  <c r="G37"/>
  <c r="G38"/>
  <c r="G39"/>
  <c r="G40"/>
  <c r="G41"/>
  <c r="G42"/>
  <c r="G43"/>
  <c r="G44"/>
  <c r="G45"/>
  <c r="G46"/>
  <c r="G47"/>
  <c r="F32"/>
  <c r="F34"/>
  <c r="F35"/>
  <c r="F36"/>
  <c r="F37"/>
  <c r="F38"/>
  <c r="F39"/>
  <c r="F41"/>
  <c r="F42"/>
  <c r="F43"/>
  <c r="F46"/>
  <c r="F47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G14"/>
  <c r="G16"/>
  <c r="G17"/>
  <c r="G18"/>
  <c r="G20"/>
  <c r="G21"/>
  <c r="G22"/>
  <c r="G23"/>
  <c r="G24"/>
  <c r="G25"/>
  <c r="G26"/>
  <c r="G27"/>
  <c r="G28"/>
  <c r="E21"/>
  <c r="D31"/>
  <c r="E31"/>
  <c r="C31"/>
  <c r="C11"/>
  <c r="C13"/>
  <c r="F7" i="3"/>
  <c r="F8"/>
  <c r="E7"/>
  <c r="E8"/>
  <c r="E9"/>
  <c r="G9" i="1"/>
  <c r="G10"/>
  <c r="F9"/>
  <c r="F10"/>
  <c r="E17"/>
  <c r="C21"/>
  <c r="C27"/>
  <c r="C25"/>
  <c r="C17"/>
  <c r="C8"/>
  <c r="G8" s="1"/>
  <c r="B9" i="3"/>
  <c r="F9" s="1"/>
  <c r="G5" i="2"/>
  <c r="E36" i="1"/>
  <c r="E27"/>
  <c r="D27"/>
  <c r="E25"/>
  <c r="D25"/>
  <c r="D21"/>
  <c r="D17"/>
  <c r="E13"/>
  <c r="D13"/>
  <c r="E11"/>
  <c r="D11"/>
  <c r="E8"/>
  <c r="F8" s="1"/>
  <c r="D8"/>
  <c r="C51"/>
  <c r="C49" s="1"/>
  <c r="C46"/>
  <c r="C44"/>
  <c r="C41"/>
  <c r="C38"/>
  <c r="C36"/>
  <c r="C9" i="3"/>
  <c r="D9"/>
  <c r="D36" i="1"/>
  <c r="D38"/>
  <c r="E38"/>
  <c r="D41"/>
  <c r="E41"/>
  <c r="D46"/>
  <c r="E46"/>
  <c r="D51"/>
  <c r="D49" s="1"/>
  <c r="E51"/>
  <c r="E49" s="1"/>
  <c r="F31" l="1"/>
  <c r="D20"/>
  <c r="G31"/>
  <c r="C7"/>
  <c r="E7"/>
  <c r="D7"/>
  <c r="C29"/>
  <c r="C20"/>
  <c r="D29"/>
  <c r="E20"/>
  <c r="E29"/>
  <c r="F29" l="1"/>
  <c r="F7"/>
  <c r="G29"/>
  <c r="E5"/>
  <c r="D5"/>
  <c r="D48" s="1"/>
  <c r="C5"/>
  <c r="C48" s="1"/>
  <c r="F6" i="3"/>
  <c r="F5" i="1" l="1"/>
  <c r="E48"/>
  <c r="G5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<sst xmlns="http://schemas.openxmlformats.org/spreadsheetml/2006/main" count="122" uniqueCount="111">
  <si>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</si>
  <si>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</si>
  <si>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</si>
  <si>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</si>
  <si>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</si>
  <si>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</si>
  <si>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</si>
  <si>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</si>
  <si>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</si>
  <si>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</si>
  <si>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</si>
  <si>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</si>
  <si>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</si>
  <si>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</si>
  <si>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</si>
  <si>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</si>
  <si>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</si>
  <si>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</si>
  <si>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</si>
  <si>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</si>
  <si>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</si>
  <si>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</si>
  <si>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</si>
  <si>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</si>
  <si>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</si>
  <si>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</si>
  <si>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</si>
  <si>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</si>
  <si>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</si>
  <si>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</si>
  <si>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</si>
  <si>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</si>
  <si>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</si>
  <si>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</si>
  <si>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</si>
  <si>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</si>
  <si>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</si>
  <si>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</si>
  <si>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</si>
  <si>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</si>
  <si>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</si>
  <si>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</si>
  <si>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</si>
  <si>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</si>
  <si>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</si>
  <si>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</si>
  <si>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</si>
  <si>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</si>
  <si>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</si>
  <si>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</si>
  <si>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</si>
  <si>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</si>
  <si>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</si>
  <si>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</si>
  <si>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</si>
  <si>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</si>
  <si>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</si>
  <si>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</si>
  <si>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</si>
  <si>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</si>
  <si>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</si>
  <si>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</si>
  <si>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</si>
  <si>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</si>
  <si>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</si>
  <si>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</si>
  <si>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</si>
  <si>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</si>
  <si>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</si>
  <si>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</si>
  <si>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</si>
  <si>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</si>
  <si>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</si>
  <si>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</si>
  <si>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</si>
  <si>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</si>
  <si>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</si>
  <si>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</si>
  <si>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</si>
  <si>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</si>
  <si>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</si>
  <si>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</si>
  <si>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</si>
  <si>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</si>
  <si>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</si>
  <si>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</si>
  <si>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</si>
  <si>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</si>
  <si>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</si>
  <si>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</si>
  <si>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</si>
  <si>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</si>
  <si>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Шняевского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</si>
  <si>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</si>
  <si>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</si>
  <si>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</si>
  <si>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 xml:space="preserve">Сведения об исполнении бюджета Шняевского муниципального образования                                                                                                             Базарно-Карабулакского муниципального района 
на 1 октября 2024 года     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</si>
  <si>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</si>
  <si>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</si>
  <si>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</si>
  <si>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октября 2024 года     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</si>
  <si>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</si>
  <si>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</si>
  <si>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</si>
  <si>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</si>
  <si>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Обеспечение проведения выборов и референдумов</t>
  </si>
  <si>
    <t>00 0107 0000000000 000</t>
  </si>
  <si>
    <t>св. 2,3 раза</t>
  </si>
  <si>
    <t>св. 3,0 раз</t>
  </si>
  <si>
    <t>св. 15,7 раза</t>
  </si>
  <si>
    <t>св. 19,4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</si>
</sst>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4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37" fontId="16" fillId="0" borderId="1" xfId="0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1" fillId="0" borderId="0" xfId="0" applyFont="1"/>
    <xf numFmtId="9" fontId="20" fillId="0" borderId="1" xfId="4" applyFont="1" applyBorder="1" applyAlignment="1">
      <alignment vertical="top" wrapText="1"/>
    </xf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Fill="1" applyBorder="1" applyAlignment="1">
      <alignment horizontal="center" vertical="top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19" fillId="0" borderId="1" xfId="4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right" vertical="top" wrapText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opLeftCell="A32" workbookViewId="0">
      <selection activeCell="A23" sqref="A23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42" t="s">
        <v>96</v>
      </c>
      <c r="B2" s="41"/>
      <c r="C2" s="41"/>
      <c r="D2" s="41"/>
      <c r="E2" s="41"/>
      <c r="F2" s="41"/>
      <c r="G2" s="41"/>
    </row>
    <row r="3" spans="1:8">
      <c r="A3" s="4"/>
      <c r="B3" s="4"/>
      <c r="C3" s="4"/>
      <c r="D3" s="4"/>
      <c r="E3" s="4"/>
      <c r="F3" s="4"/>
      <c r="G3" s="5" t="s">
        <v>42</v>
      </c>
    </row>
    <row r="4" spans="1:8" ht="72" customHeight="1">
      <c r="A4" s="3" t="s">
        <v>0</v>
      </c>
      <c r="B4" s="3" t="s">
        <v>1</v>
      </c>
      <c r="C4" s="3" t="s">
        <v>97</v>
      </c>
      <c r="D4" s="3" t="s">
        <v>98</v>
      </c>
      <c r="E4" s="3" t="s">
        <v>99</v>
      </c>
      <c r="F4" s="3" t="s">
        <v>93</v>
      </c>
      <c r="G4" s="3" t="s">
        <v>94</v>
      </c>
    </row>
    <row r="5" spans="1:8" ht="15.75" customHeight="1">
      <c r="A5" s="6" t="s">
        <v>2</v>
      </c>
      <c r="B5" s="7"/>
      <c r="C5" s="30">
        <f>C7+C20</f>
        <v>5150.5</v>
      </c>
      <c r="D5" s="30">
        <f>D7+D20</f>
        <v>8867.6</v>
      </c>
      <c r="E5" s="30">
        <f>E7+E20</f>
        <v>5348.1</v>
      </c>
      <c r="F5" s="30">
        <f t="shared" ref="F5:F47" si="0">E5/D5*100</f>
        <v>60.310568812305476</v>
      </c>
      <c r="G5" s="30">
        <f t="shared" ref="G5:G47" si="1">E5/C5*100</f>
        <v>103.83652072614309</v>
      </c>
    </row>
    <row r="6" spans="1:8" ht="15" customHeight="1">
      <c r="A6" s="8" t="s">
        <v>3</v>
      </c>
      <c r="B6" s="9"/>
      <c r="C6" s="36"/>
      <c r="D6" s="36"/>
      <c r="E6" s="36"/>
      <c r="F6" s="30"/>
      <c r="G6" s="30"/>
    </row>
    <row r="7" spans="1:8" ht="14.25" customHeight="1">
      <c r="A7" s="20" t="s">
        <v>44</v>
      </c>
      <c r="B7" s="10">
        <v>1E+16</v>
      </c>
      <c r="C7" s="29">
        <f>C8+C10+C11+C13+C17+C19</f>
        <v>347.40000000000003</v>
      </c>
      <c r="D7" s="29">
        <f>D8+D10+D11+D13+D17+D19</f>
        <v>2205.8000000000002</v>
      </c>
      <c r="E7" s="29">
        <f>E8+E10+E11+E13+E17+E19</f>
        <v>800.80000000000007</v>
      </c>
      <c r="F7" s="29">
        <f t="shared" si="0"/>
        <v>36.304288693444555</v>
      </c>
      <c r="G7" s="29" t="s">
        <v>107</v>
      </c>
      <c r="H7" s="38"/>
    </row>
    <row r="8" spans="1:8" ht="13.5" customHeight="1">
      <c r="A8" s="20" t="s">
        <v>45</v>
      </c>
      <c r="B8" s="10">
        <v>1.01E+16</v>
      </c>
      <c r="C8" s="36">
        <f>C9</f>
        <v>59</v>
      </c>
      <c r="D8" s="39">
        <f>D9</f>
        <v>206.1</v>
      </c>
      <c r="E8" s="36">
        <f>E9</f>
        <v>41.1</v>
      </c>
      <c r="F8" s="29">
        <f t="shared" si="0"/>
        <v>19.941775836972344</v>
      </c>
      <c r="G8" s="29">
        <f t="shared" si="1"/>
        <v>69.66101694915254</v>
      </c>
      <c r="H8" s="38"/>
    </row>
    <row r="9" spans="1:8" ht="16.5" customHeight="1">
      <c r="A9" s="20" t="s">
        <v>46</v>
      </c>
      <c r="B9" s="11" t="s">
        <v>47</v>
      </c>
      <c r="C9" s="36">
        <v>59</v>
      </c>
      <c r="D9" s="39">
        <v>206.1</v>
      </c>
      <c r="E9" s="36">
        <v>41.1</v>
      </c>
      <c r="F9" s="29">
        <f t="shared" si="0"/>
        <v>19.941775836972344</v>
      </c>
      <c r="G9" s="29">
        <f t="shared" si="1"/>
        <v>69.66101694915254</v>
      </c>
      <c r="H9" s="38"/>
    </row>
    <row r="10" spans="1:8" ht="39.75" customHeight="1">
      <c r="A10" s="20" t="s">
        <v>73</v>
      </c>
      <c r="B10" s="10">
        <v>1.03E+16</v>
      </c>
      <c r="C10" s="36">
        <v>377.7</v>
      </c>
      <c r="D10" s="39">
        <v>509.9</v>
      </c>
      <c r="E10" s="36">
        <v>364.6</v>
      </c>
      <c r="F10" s="29">
        <f t="shared" si="0"/>
        <v>71.504216513041783</v>
      </c>
      <c r="G10" s="29">
        <f t="shared" si="1"/>
        <v>96.531638866825531</v>
      </c>
      <c r="H10" s="38"/>
    </row>
    <row r="11" spans="1:8">
      <c r="A11" s="20" t="s">
        <v>48</v>
      </c>
      <c r="B11" s="10">
        <v>1.05E+16</v>
      </c>
      <c r="C11" s="36">
        <f>C12</f>
        <v>12.3</v>
      </c>
      <c r="D11" s="39">
        <f>D12</f>
        <v>61.8</v>
      </c>
      <c r="E11" s="36">
        <f>E12</f>
        <v>37.5</v>
      </c>
      <c r="F11" s="29">
        <f t="shared" si="0"/>
        <v>60.679611650485441</v>
      </c>
      <c r="G11" s="29" t="s">
        <v>108</v>
      </c>
      <c r="H11" s="38"/>
    </row>
    <row r="12" spans="1:8" ht="15" customHeight="1">
      <c r="A12" s="20" t="s">
        <v>49</v>
      </c>
      <c r="B12" s="11" t="s">
        <v>50</v>
      </c>
      <c r="C12" s="36">
        <v>12.3</v>
      </c>
      <c r="D12" s="39">
        <v>61.8</v>
      </c>
      <c r="E12" s="36">
        <v>37.5</v>
      </c>
      <c r="F12" s="29">
        <f t="shared" si="0"/>
        <v>60.679611650485441</v>
      </c>
      <c r="G12" s="29" t="s">
        <v>108</v>
      </c>
      <c r="H12" s="38"/>
    </row>
    <row r="13" spans="1:8">
      <c r="A13" s="20" t="s">
        <v>51</v>
      </c>
      <c r="B13" s="10">
        <v>1.06E+16</v>
      </c>
      <c r="C13" s="36">
        <f>C14+C15</f>
        <v>-146.79999999999998</v>
      </c>
      <c r="D13" s="39">
        <f>D14+D15</f>
        <v>1131</v>
      </c>
      <c r="E13" s="36">
        <f>E14+E15</f>
        <v>65.400000000000006</v>
      </c>
      <c r="F13" s="29">
        <f t="shared" si="0"/>
        <v>5.7824933687002655</v>
      </c>
      <c r="G13" s="29">
        <v>0</v>
      </c>
      <c r="H13" s="38"/>
    </row>
    <row r="14" spans="1:8" ht="13.5" customHeight="1">
      <c r="A14" s="20" t="s">
        <v>52</v>
      </c>
      <c r="B14" s="11" t="s">
        <v>53</v>
      </c>
      <c r="C14" s="36">
        <v>40.9</v>
      </c>
      <c r="D14" s="39">
        <v>167</v>
      </c>
      <c r="E14" s="36">
        <v>7</v>
      </c>
      <c r="F14" s="29">
        <f t="shared" si="0"/>
        <v>4.1916167664670656</v>
      </c>
      <c r="G14" s="29">
        <f t="shared" si="1"/>
        <v>17.114914425427873</v>
      </c>
      <c r="H14" s="38"/>
    </row>
    <row r="15" spans="1:8">
      <c r="A15" s="20" t="s">
        <v>54</v>
      </c>
      <c r="B15" s="11" t="s">
        <v>55</v>
      </c>
      <c r="C15" s="36">
        <v>-187.7</v>
      </c>
      <c r="D15" s="39">
        <v>964</v>
      </c>
      <c r="E15" s="36">
        <v>58.4</v>
      </c>
      <c r="F15" s="29">
        <f t="shared" si="0"/>
        <v>6.0580912863070537</v>
      </c>
      <c r="G15" s="29">
        <v>0</v>
      </c>
      <c r="H15" s="38"/>
    </row>
    <row r="16" spans="1:8" ht="53.25" hidden="1" customHeight="1">
      <c r="A16" s="20" t="s">
        <v>70</v>
      </c>
      <c r="B16" s="10">
        <v>1.08E+16</v>
      </c>
      <c r="C16" s="29">
        <v>0</v>
      </c>
      <c r="D16" s="29"/>
      <c r="E16" s="29"/>
      <c r="F16" s="29" t="e">
        <f t="shared" si="0"/>
        <v>#DIV/0!</v>
      </c>
      <c r="G16" s="29" t="e">
        <f t="shared" si="1"/>
        <v>#DIV/0!</v>
      </c>
      <c r="H16" s="38"/>
    </row>
    <row r="17" spans="1:8" ht="41.25" customHeight="1">
      <c r="A17" s="20" t="s">
        <v>67</v>
      </c>
      <c r="B17" s="10">
        <v>1.11E+16</v>
      </c>
      <c r="C17" s="36">
        <f>C18</f>
        <v>29.5</v>
      </c>
      <c r="D17" s="39">
        <f>D18</f>
        <v>50</v>
      </c>
      <c r="E17" s="36">
        <f>E18</f>
        <v>45.2</v>
      </c>
      <c r="F17" s="29">
        <f t="shared" si="0"/>
        <v>90.4</v>
      </c>
      <c r="G17" s="29">
        <f t="shared" si="1"/>
        <v>153.22033898305085</v>
      </c>
      <c r="H17" s="38"/>
    </row>
    <row r="18" spans="1:8" ht="132" customHeight="1">
      <c r="A18" s="20" t="s">
        <v>68</v>
      </c>
      <c r="B18" s="11" t="s">
        <v>69</v>
      </c>
      <c r="C18" s="36">
        <v>29.5</v>
      </c>
      <c r="D18" s="39">
        <v>50</v>
      </c>
      <c r="E18" s="36">
        <v>45.2</v>
      </c>
      <c r="F18" s="29">
        <f t="shared" si="0"/>
        <v>90.4</v>
      </c>
      <c r="G18" s="29">
        <f t="shared" si="1"/>
        <v>153.22033898305085</v>
      </c>
      <c r="H18" s="38"/>
    </row>
    <row r="19" spans="1:8" ht="16.5" customHeight="1">
      <c r="A19" s="22" t="s">
        <v>74</v>
      </c>
      <c r="B19" s="11" t="s">
        <v>75</v>
      </c>
      <c r="C19" s="33">
        <v>15.7</v>
      </c>
      <c r="D19" s="33">
        <v>247</v>
      </c>
      <c r="E19" s="33">
        <v>247</v>
      </c>
      <c r="F19" s="29">
        <f t="shared" si="0"/>
        <v>100</v>
      </c>
      <c r="G19" s="29" t="s">
        <v>109</v>
      </c>
      <c r="H19" s="38"/>
    </row>
    <row r="20" spans="1:8" ht="42" customHeight="1">
      <c r="A20" s="20" t="s">
        <v>56</v>
      </c>
      <c r="B20" s="11" t="s">
        <v>76</v>
      </c>
      <c r="C20" s="36">
        <f t="shared" ref="C20" si="2">C21+C24+C25+C27</f>
        <v>4803.1000000000004</v>
      </c>
      <c r="D20" s="39">
        <f>D21+D24+D25+D27</f>
        <v>6661.8</v>
      </c>
      <c r="E20" s="36">
        <f>E21+E24+E25+E27</f>
        <v>4547.3</v>
      </c>
      <c r="F20" s="29">
        <f t="shared" si="0"/>
        <v>68.259329310396595</v>
      </c>
      <c r="G20" s="29">
        <f t="shared" si="1"/>
        <v>94.674272865441068</v>
      </c>
      <c r="H20" s="38"/>
    </row>
    <row r="21" spans="1:8" ht="57" customHeight="1">
      <c r="A21" s="20" t="s">
        <v>57</v>
      </c>
      <c r="B21" s="11" t="s">
        <v>77</v>
      </c>
      <c r="C21" s="36">
        <f>C22+C23</f>
        <v>1690</v>
      </c>
      <c r="D21" s="39">
        <f>D22+D23</f>
        <v>1703.2</v>
      </c>
      <c r="E21" s="36">
        <f>E22+E23</f>
        <v>1692.5</v>
      </c>
      <c r="F21" s="29">
        <f t="shared" si="0"/>
        <v>99.371770784405825</v>
      </c>
      <c r="G21" s="29">
        <f t="shared" si="1"/>
        <v>100.14792899408285</v>
      </c>
      <c r="H21" s="38"/>
    </row>
    <row r="22" spans="1:8" ht="55.5" customHeight="1">
      <c r="A22" s="20" t="s">
        <v>58</v>
      </c>
      <c r="B22" s="11" t="s">
        <v>78</v>
      </c>
      <c r="C22" s="36">
        <v>31.4</v>
      </c>
      <c r="D22" s="39">
        <v>42.8</v>
      </c>
      <c r="E22" s="36">
        <v>32.1</v>
      </c>
      <c r="F22" s="29">
        <f t="shared" si="0"/>
        <v>75.000000000000014</v>
      </c>
      <c r="G22" s="29">
        <f t="shared" si="1"/>
        <v>102.22929936305734</v>
      </c>
      <c r="H22" s="38"/>
    </row>
    <row r="23" spans="1:8" ht="70.5" customHeight="1">
      <c r="A23" s="20" t="s">
        <v>59</v>
      </c>
      <c r="B23" s="11" t="s">
        <v>79</v>
      </c>
      <c r="C23" s="36">
        <v>1658.6</v>
      </c>
      <c r="D23" s="39">
        <v>1660.4</v>
      </c>
      <c r="E23" s="36">
        <v>1660.4</v>
      </c>
      <c r="F23" s="29">
        <f t="shared" si="0"/>
        <v>100</v>
      </c>
      <c r="G23" s="29">
        <f t="shared" si="1"/>
        <v>100.10852526226938</v>
      </c>
      <c r="H23" s="38"/>
    </row>
    <row r="24" spans="1:8" ht="122.25" customHeight="1">
      <c r="A24" s="14" t="s">
        <v>80</v>
      </c>
      <c r="B24" s="11" t="s">
        <v>81</v>
      </c>
      <c r="C24" s="36">
        <v>2181</v>
      </c>
      <c r="D24" s="39">
        <v>3897</v>
      </c>
      <c r="E24" s="36">
        <v>2034</v>
      </c>
      <c r="F24" s="29">
        <f t="shared" si="0"/>
        <v>52.193995381062351</v>
      </c>
      <c r="G24" s="29">
        <f t="shared" si="1"/>
        <v>93.259972489683634</v>
      </c>
      <c r="H24" s="38"/>
    </row>
    <row r="25" spans="1:8" ht="53.25" customHeight="1">
      <c r="A25" s="20" t="s">
        <v>60</v>
      </c>
      <c r="B25" s="11" t="s">
        <v>82</v>
      </c>
      <c r="C25" s="36">
        <f>C26</f>
        <v>79.8</v>
      </c>
      <c r="D25" s="39">
        <f>D26</f>
        <v>139</v>
      </c>
      <c r="E25" s="36">
        <f>E26</f>
        <v>90.5</v>
      </c>
      <c r="F25" s="29">
        <f t="shared" si="0"/>
        <v>65.107913669064743</v>
      </c>
      <c r="G25" s="29">
        <f t="shared" si="1"/>
        <v>113.40852130325815</v>
      </c>
      <c r="H25" s="38"/>
    </row>
    <row r="26" spans="1:8" ht="55.5" customHeight="1">
      <c r="A26" s="20" t="s">
        <v>61</v>
      </c>
      <c r="B26" s="10">
        <v>2.02351181000001E+16</v>
      </c>
      <c r="C26" s="36">
        <v>79.8</v>
      </c>
      <c r="D26" s="39">
        <v>139</v>
      </c>
      <c r="E26" s="36">
        <v>90.5</v>
      </c>
      <c r="F26" s="29">
        <f t="shared" si="0"/>
        <v>65.107913669064743</v>
      </c>
      <c r="G26" s="29">
        <f t="shared" si="1"/>
        <v>113.40852130325815</v>
      </c>
      <c r="H26" s="38"/>
    </row>
    <row r="27" spans="1:8" ht="15" customHeight="1">
      <c r="A27" s="20" t="s">
        <v>62</v>
      </c>
      <c r="B27" s="11" t="s">
        <v>83</v>
      </c>
      <c r="C27" s="36">
        <f>C28</f>
        <v>852.3</v>
      </c>
      <c r="D27" s="39">
        <f>D28</f>
        <v>922.6</v>
      </c>
      <c r="E27" s="36">
        <f>E28</f>
        <v>730.3</v>
      </c>
      <c r="F27" s="29">
        <f t="shared" si="0"/>
        <v>79.156730977671785</v>
      </c>
      <c r="G27" s="29">
        <f t="shared" si="1"/>
        <v>85.685791388008909</v>
      </c>
      <c r="H27" s="38"/>
    </row>
    <row r="28" spans="1:8" ht="27.75" customHeight="1">
      <c r="A28" s="20" t="s">
        <v>63</v>
      </c>
      <c r="B28" s="11" t="s">
        <v>84</v>
      </c>
      <c r="C28" s="36">
        <v>852.3</v>
      </c>
      <c r="D28" s="39">
        <v>922.6</v>
      </c>
      <c r="E28" s="36">
        <v>730.3</v>
      </c>
      <c r="F28" s="29">
        <f t="shared" si="0"/>
        <v>79.156730977671785</v>
      </c>
      <c r="G28" s="29">
        <f t="shared" si="1"/>
        <v>85.685791388008909</v>
      </c>
      <c r="H28" s="38"/>
    </row>
    <row r="29" spans="1:8" ht="18" customHeight="1">
      <c r="A29" s="12" t="s">
        <v>4</v>
      </c>
      <c r="B29" s="13"/>
      <c r="C29" s="30">
        <f>C31+C36+C38+C41+C46+C44</f>
        <v>5183.2000000000007</v>
      </c>
      <c r="D29" s="30">
        <f t="shared" ref="D29:E29" si="3">D31+D36+D38+D41+D46+D44</f>
        <v>8998.7999999999993</v>
      </c>
      <c r="E29" s="30">
        <f t="shared" si="3"/>
        <v>5166.5</v>
      </c>
      <c r="F29" s="30">
        <f t="shared" si="0"/>
        <v>57.413210650308933</v>
      </c>
      <c r="G29" s="30">
        <f t="shared" si="1"/>
        <v>99.677805216854438</v>
      </c>
      <c r="H29" s="38"/>
    </row>
    <row r="30" spans="1:8">
      <c r="A30" s="14" t="s">
        <v>3</v>
      </c>
      <c r="B30" s="15"/>
      <c r="C30" s="30"/>
      <c r="D30" s="30"/>
      <c r="E30" s="30"/>
      <c r="F30" s="30"/>
      <c r="G30" s="30"/>
      <c r="H30" s="38"/>
    </row>
    <row r="31" spans="1:8">
      <c r="A31" s="14" t="s">
        <v>5</v>
      </c>
      <c r="B31" s="13" t="s">
        <v>6</v>
      </c>
      <c r="C31" s="29">
        <f>C32+C34+C35+C33</f>
        <v>1391.4</v>
      </c>
      <c r="D31" s="29">
        <f t="shared" ref="D31:E31" si="4">D32+D34+D35+D33</f>
        <v>2130.5</v>
      </c>
      <c r="E31" s="29">
        <f t="shared" si="4"/>
        <v>1436</v>
      </c>
      <c r="F31" s="29">
        <f t="shared" si="0"/>
        <v>67.402018305562066</v>
      </c>
      <c r="G31" s="29">
        <f t="shared" si="1"/>
        <v>103.20540462843179</v>
      </c>
      <c r="H31" s="38"/>
    </row>
    <row r="32" spans="1:8" ht="51.75" customHeight="1">
      <c r="A32" s="14" t="s">
        <v>7</v>
      </c>
      <c r="B32" s="16" t="s">
        <v>8</v>
      </c>
      <c r="C32" s="29">
        <v>1319</v>
      </c>
      <c r="D32" s="32">
        <v>2069.5</v>
      </c>
      <c r="E32" s="29">
        <v>1383.6</v>
      </c>
      <c r="F32" s="29">
        <f t="shared" si="0"/>
        <v>66.85672867842473</v>
      </c>
      <c r="G32" s="29">
        <f t="shared" si="1"/>
        <v>104.89764973464746</v>
      </c>
      <c r="H32" s="38"/>
    </row>
    <row r="33" spans="1:8" s="21" customFormat="1" ht="31.5" customHeight="1">
      <c r="A33" s="35" t="s">
        <v>105</v>
      </c>
      <c r="B33" s="34" t="s">
        <v>106</v>
      </c>
      <c r="C33" s="29">
        <v>69.7</v>
      </c>
      <c r="D33" s="32">
        <v>0</v>
      </c>
      <c r="E33" s="29">
        <v>0</v>
      </c>
      <c r="F33" s="29">
        <v>0</v>
      </c>
      <c r="G33" s="29">
        <f t="shared" si="1"/>
        <v>0</v>
      </c>
      <c r="H33" s="38"/>
    </row>
    <row r="34" spans="1:8">
      <c r="A34" s="14" t="s">
        <v>9</v>
      </c>
      <c r="B34" s="13" t="s">
        <v>10</v>
      </c>
      <c r="C34" s="29">
        <v>0</v>
      </c>
      <c r="D34" s="32">
        <v>5</v>
      </c>
      <c r="E34" s="29">
        <v>0</v>
      </c>
      <c r="F34" s="29">
        <f t="shared" si="0"/>
        <v>0</v>
      </c>
      <c r="G34" s="29">
        <v>0</v>
      </c>
      <c r="H34" s="38"/>
    </row>
    <row r="35" spans="1:8" ht="26.25" customHeight="1">
      <c r="A35" s="14" t="s">
        <v>11</v>
      </c>
      <c r="B35" s="13" t="s">
        <v>12</v>
      </c>
      <c r="C35" s="29">
        <v>2.7</v>
      </c>
      <c r="D35" s="29">
        <v>56</v>
      </c>
      <c r="E35" s="29">
        <v>52.4</v>
      </c>
      <c r="F35" s="29">
        <f t="shared" si="0"/>
        <v>93.571428571428569</v>
      </c>
      <c r="G35" s="29" t="s">
        <v>110</v>
      </c>
      <c r="H35" s="38"/>
    </row>
    <row r="36" spans="1:8">
      <c r="A36" s="14" t="s">
        <v>13</v>
      </c>
      <c r="B36" s="13" t="s">
        <v>14</v>
      </c>
      <c r="C36" s="29">
        <f t="shared" ref="C36:D36" si="5">C37</f>
        <v>79.8</v>
      </c>
      <c r="D36" s="29">
        <f t="shared" si="5"/>
        <v>139</v>
      </c>
      <c r="E36" s="29">
        <f>E37</f>
        <v>90.6</v>
      </c>
      <c r="F36" s="29">
        <f t="shared" si="0"/>
        <v>65.17985611510791</v>
      </c>
      <c r="G36" s="29">
        <f t="shared" si="1"/>
        <v>113.53383458646616</v>
      </c>
      <c r="H36" s="38"/>
    </row>
    <row r="37" spans="1:8" ht="30" customHeight="1">
      <c r="A37" s="14" t="s">
        <v>15</v>
      </c>
      <c r="B37" s="13" t="s">
        <v>16</v>
      </c>
      <c r="C37" s="29">
        <v>79.8</v>
      </c>
      <c r="D37" s="29">
        <v>139</v>
      </c>
      <c r="E37" s="29">
        <v>90.6</v>
      </c>
      <c r="F37" s="29">
        <f t="shared" si="0"/>
        <v>65.17985611510791</v>
      </c>
      <c r="G37" s="29">
        <f t="shared" si="1"/>
        <v>113.53383458646616</v>
      </c>
      <c r="H37" s="38"/>
    </row>
    <row r="38" spans="1:8" ht="16.5" customHeight="1">
      <c r="A38" s="14" t="s">
        <v>17</v>
      </c>
      <c r="B38" s="13" t="s">
        <v>18</v>
      </c>
      <c r="C38" s="29">
        <f>C39+C40</f>
        <v>2411.4</v>
      </c>
      <c r="D38" s="29">
        <f>D39+D40</f>
        <v>2589.5</v>
      </c>
      <c r="E38" s="29">
        <f>E39+E40</f>
        <v>2296.9</v>
      </c>
      <c r="F38" s="29">
        <f t="shared" si="0"/>
        <v>88.700521336165281</v>
      </c>
      <c r="G38" s="29">
        <f t="shared" si="1"/>
        <v>95.251720991954883</v>
      </c>
      <c r="H38" s="38"/>
    </row>
    <row r="39" spans="1:8" ht="25.5">
      <c r="A39" s="14" t="s">
        <v>19</v>
      </c>
      <c r="B39" s="13" t="s">
        <v>20</v>
      </c>
      <c r="C39" s="29">
        <v>2236.4</v>
      </c>
      <c r="D39" s="29">
        <v>2589.5</v>
      </c>
      <c r="E39" s="31">
        <v>2296.9</v>
      </c>
      <c r="F39" s="29">
        <f t="shared" si="0"/>
        <v>88.700521336165281</v>
      </c>
      <c r="G39" s="29">
        <f t="shared" si="1"/>
        <v>102.70524056519406</v>
      </c>
      <c r="H39" s="38"/>
    </row>
    <row r="40" spans="1:8" s="21" customFormat="1" ht="26.25" customHeight="1">
      <c r="A40" s="14" t="s">
        <v>85</v>
      </c>
      <c r="B40" s="13" t="s">
        <v>86</v>
      </c>
      <c r="C40" s="29">
        <v>175</v>
      </c>
      <c r="D40" s="29">
        <v>0</v>
      </c>
      <c r="E40" s="29">
        <v>0</v>
      </c>
      <c r="F40" s="29">
        <v>0</v>
      </c>
      <c r="G40" s="29">
        <f t="shared" si="1"/>
        <v>0</v>
      </c>
      <c r="H40" s="38"/>
    </row>
    <row r="41" spans="1:8" ht="15" customHeight="1">
      <c r="A41" s="14" t="s">
        <v>21</v>
      </c>
      <c r="B41" s="13" t="s">
        <v>22</v>
      </c>
      <c r="C41" s="29">
        <f t="shared" ref="C41" si="6">C43</f>
        <v>302.8</v>
      </c>
      <c r="D41" s="29">
        <f t="shared" ref="D41:E41" si="7">D43</f>
        <v>443.6</v>
      </c>
      <c r="E41" s="29">
        <f t="shared" si="7"/>
        <v>339.6</v>
      </c>
      <c r="F41" s="29">
        <f t="shared" si="0"/>
        <v>76.555455365193865</v>
      </c>
      <c r="G41" s="29">
        <f t="shared" si="1"/>
        <v>112.15323645970938</v>
      </c>
      <c r="H41" s="38"/>
    </row>
    <row r="42" spans="1:8" hidden="1">
      <c r="A42" s="14" t="s">
        <v>23</v>
      </c>
      <c r="B42" s="13" t="s">
        <v>24</v>
      </c>
      <c r="C42" s="29"/>
      <c r="D42" s="29"/>
      <c r="E42" s="29"/>
      <c r="F42" s="29" t="e">
        <f t="shared" si="0"/>
        <v>#DIV/0!</v>
      </c>
      <c r="G42" s="29" t="e">
        <f t="shared" si="1"/>
        <v>#DIV/0!</v>
      </c>
      <c r="H42" s="38"/>
    </row>
    <row r="43" spans="1:8">
      <c r="A43" s="14" t="s">
        <v>25</v>
      </c>
      <c r="B43" s="13" t="s">
        <v>26</v>
      </c>
      <c r="C43" s="29">
        <v>302.8</v>
      </c>
      <c r="D43" s="29">
        <v>443.6</v>
      </c>
      <c r="E43" s="29">
        <v>339.6</v>
      </c>
      <c r="F43" s="29">
        <f t="shared" si="0"/>
        <v>76.555455365193865</v>
      </c>
      <c r="G43" s="29">
        <f t="shared" si="1"/>
        <v>112.15323645970938</v>
      </c>
      <c r="H43" s="38"/>
    </row>
    <row r="44" spans="1:8" s="21" customFormat="1">
      <c r="A44" s="14" t="s">
        <v>87</v>
      </c>
      <c r="B44" s="13" t="s">
        <v>89</v>
      </c>
      <c r="C44" s="29">
        <f t="shared" ref="C44" si="8">C45</f>
        <v>2</v>
      </c>
      <c r="D44" s="29">
        <v>0</v>
      </c>
      <c r="E44" s="29">
        <v>0</v>
      </c>
      <c r="F44" s="29">
        <v>0</v>
      </c>
      <c r="G44" s="29">
        <f t="shared" si="1"/>
        <v>0</v>
      </c>
      <c r="H44" s="38"/>
    </row>
    <row r="45" spans="1:8" s="21" customFormat="1" ht="38.25">
      <c r="A45" s="14" t="s">
        <v>88</v>
      </c>
      <c r="B45" s="13" t="s">
        <v>90</v>
      </c>
      <c r="C45" s="29">
        <v>2</v>
      </c>
      <c r="D45" s="29">
        <v>0</v>
      </c>
      <c r="E45" s="29">
        <v>0</v>
      </c>
      <c r="F45" s="29">
        <v>0</v>
      </c>
      <c r="G45" s="29">
        <f t="shared" si="1"/>
        <v>0</v>
      </c>
      <c r="H45" s="38"/>
    </row>
    <row r="46" spans="1:8">
      <c r="A46" s="14" t="s">
        <v>71</v>
      </c>
      <c r="B46" s="13" t="s">
        <v>27</v>
      </c>
      <c r="C46" s="29">
        <f t="shared" ref="C46:E46" si="9">C47</f>
        <v>995.8</v>
      </c>
      <c r="D46" s="29">
        <f t="shared" si="9"/>
        <v>3696.2</v>
      </c>
      <c r="E46" s="29">
        <f t="shared" si="9"/>
        <v>1003.4</v>
      </c>
      <c r="F46" s="29">
        <f t="shared" si="0"/>
        <v>27.146799415616041</v>
      </c>
      <c r="G46" s="29">
        <f t="shared" si="1"/>
        <v>100.76320546294437</v>
      </c>
      <c r="H46" s="38"/>
    </row>
    <row r="47" spans="1:8">
      <c r="A47" s="14" t="s">
        <v>28</v>
      </c>
      <c r="B47" s="13" t="s">
        <v>29</v>
      </c>
      <c r="C47" s="29">
        <v>995.8</v>
      </c>
      <c r="D47" s="29">
        <v>3696.2</v>
      </c>
      <c r="E47" s="29">
        <v>1003.4</v>
      </c>
      <c r="F47" s="29">
        <f t="shared" si="0"/>
        <v>27.146799415616041</v>
      </c>
      <c r="G47" s="29">
        <f t="shared" si="1"/>
        <v>100.76320546294437</v>
      </c>
      <c r="H47" s="38"/>
    </row>
    <row r="48" spans="1:8" ht="31.5" customHeight="1">
      <c r="A48" s="14" t="s">
        <v>30</v>
      </c>
      <c r="B48" s="13"/>
      <c r="C48" s="29">
        <f>C5-C29</f>
        <v>-32.700000000000728</v>
      </c>
      <c r="D48" s="29">
        <f>D5-D29</f>
        <v>-131.19999999999891</v>
      </c>
      <c r="E48" s="29">
        <f>E5-E29</f>
        <v>181.60000000000036</v>
      </c>
      <c r="F48" s="29"/>
      <c r="G48" s="29"/>
      <c r="H48" s="38"/>
    </row>
    <row r="49" spans="1:8" ht="15" customHeight="1">
      <c r="A49" s="12" t="s">
        <v>31</v>
      </c>
      <c r="B49" s="15"/>
      <c r="C49" s="30">
        <f>C51</f>
        <v>32.699999999999818</v>
      </c>
      <c r="D49" s="30">
        <f t="shared" ref="D49" si="10">D51</f>
        <v>131.19999999999891</v>
      </c>
      <c r="E49" s="30">
        <f>E51</f>
        <v>-181.60000000000036</v>
      </c>
      <c r="F49" s="30"/>
      <c r="G49" s="30"/>
      <c r="H49" s="38"/>
    </row>
    <row r="50" spans="1:8">
      <c r="A50" s="14" t="s">
        <v>3</v>
      </c>
      <c r="B50" s="13"/>
      <c r="C50" s="29"/>
      <c r="D50" s="29"/>
      <c r="E50" s="29"/>
      <c r="F50" s="29"/>
      <c r="G50" s="29"/>
      <c r="H50" s="38"/>
    </row>
    <row r="51" spans="1:8" ht="29.25" customHeight="1">
      <c r="A51" s="14" t="s">
        <v>32</v>
      </c>
      <c r="B51" s="13" t="s">
        <v>33</v>
      </c>
      <c r="C51" s="29">
        <f t="shared" ref="C51" si="11">C52+C53</f>
        <v>32.699999999999818</v>
      </c>
      <c r="D51" s="29">
        <f t="shared" ref="D51:E51" si="12">D52+D53</f>
        <v>131.19999999999891</v>
      </c>
      <c r="E51" s="29">
        <f t="shared" si="12"/>
        <v>-181.60000000000036</v>
      </c>
      <c r="F51" s="29"/>
      <c r="G51" s="29"/>
      <c r="H51" s="38"/>
    </row>
    <row r="52" spans="1:8" ht="27" customHeight="1">
      <c r="A52" s="14" t="s">
        <v>34</v>
      </c>
      <c r="B52" s="13" t="s">
        <v>35</v>
      </c>
      <c r="C52" s="37">
        <v>-5490.5</v>
      </c>
      <c r="D52" s="29">
        <v>-8867.6</v>
      </c>
      <c r="E52" s="29">
        <v>-5365</v>
      </c>
      <c r="F52" s="29"/>
      <c r="G52" s="29"/>
      <c r="H52" s="38"/>
    </row>
    <row r="53" spans="1:8" ht="31.5" customHeight="1">
      <c r="A53" s="14" t="s">
        <v>36</v>
      </c>
      <c r="B53" s="13" t="s">
        <v>37</v>
      </c>
      <c r="C53" s="37">
        <v>5523.2</v>
      </c>
      <c r="D53" s="29">
        <v>8998.7999999999993</v>
      </c>
      <c r="E53" s="29">
        <v>5183.3999999999996</v>
      </c>
      <c r="F53" s="29"/>
      <c r="G53" s="29"/>
      <c r="H53" s="38"/>
    </row>
    <row r="54" spans="1:8">
      <c r="A54" s="4"/>
      <c r="B54" s="4"/>
      <c r="C54" s="4"/>
      <c r="D54" s="4"/>
      <c r="E54" s="4"/>
      <c r="F54" s="4"/>
      <c r="G54" s="4"/>
    </row>
    <row r="55" spans="1:8">
      <c r="A55" s="4"/>
      <c r="B55" s="4"/>
      <c r="C55" s="4"/>
      <c r="D55" s="4"/>
      <c r="E55" s="4"/>
      <c r="F55" s="4"/>
      <c r="G55" s="4"/>
    </row>
    <row r="56" spans="1:8">
      <c r="A56" s="4"/>
      <c r="B56" s="4"/>
      <c r="C56" s="4"/>
      <c r="D56" s="4"/>
      <c r="E56" s="4"/>
      <c r="F56" s="4"/>
      <c r="G56" s="4"/>
    </row>
    <row r="57" spans="1:8">
      <c r="A57" s="41" t="s">
        <v>43</v>
      </c>
      <c r="B57" s="41"/>
      <c r="C57" s="41"/>
      <c r="D57" s="41"/>
      <c r="E57" s="41"/>
      <c r="F57" s="41"/>
      <c r="G57" s="41"/>
    </row>
    <row r="58" spans="1:8">
      <c r="A58" s="4"/>
      <c r="B58" s="4"/>
      <c r="C58" s="4"/>
      <c r="D58" s="4"/>
      <c r="E58" s="4"/>
      <c r="F58" s="4"/>
      <c r="G58" s="4"/>
    </row>
  </sheetData>
  <mergeCells count="2">
    <mergeCell ref="A57:G57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5" sqref="F5:F6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42" t="s">
        <v>100</v>
      </c>
      <c r="B2" s="41"/>
      <c r="C2" s="41"/>
      <c r="D2" s="41"/>
      <c r="E2" s="41"/>
      <c r="F2" s="41"/>
      <c r="G2" s="41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18" t="s">
        <v>38</v>
      </c>
      <c r="B4" s="18" t="s">
        <v>39</v>
      </c>
      <c r="C4" s="18" t="s">
        <v>101</v>
      </c>
      <c r="D4" s="18" t="s">
        <v>102</v>
      </c>
      <c r="E4" s="18" t="s">
        <v>103</v>
      </c>
      <c r="F4" s="18" t="s">
        <v>95</v>
      </c>
      <c r="G4" s="18" t="s">
        <v>94</v>
      </c>
    </row>
    <row r="5" spans="1:7" ht="76.5" customHeight="1">
      <c r="A5" s="19" t="s">
        <v>40</v>
      </c>
      <c r="B5" s="27">
        <v>2</v>
      </c>
      <c r="C5" s="28">
        <v>903.5</v>
      </c>
      <c r="D5" s="28">
        <v>1481.7</v>
      </c>
      <c r="E5" s="28">
        <v>986.5</v>
      </c>
      <c r="F5" s="28">
        <f>E5/D5*100</f>
        <v>66.578929607882827</v>
      </c>
      <c r="G5" s="28">
        <f>E5/C5*100</f>
        <v>109.18649695628113</v>
      </c>
    </row>
    <row r="6" spans="1:7" ht="59.25" customHeight="1">
      <c r="A6" s="19" t="s">
        <v>41</v>
      </c>
      <c r="B6" s="27">
        <v>1.4</v>
      </c>
      <c r="C6" s="28">
        <v>743.9</v>
      </c>
      <c r="D6" s="28">
        <v>1255.8</v>
      </c>
      <c r="E6" s="28">
        <v>673.7</v>
      </c>
      <c r="F6" s="28">
        <f>E6/D6*100</f>
        <v>53.647077560121048</v>
      </c>
      <c r="G6" s="28">
        <f>E6/C6*100</f>
        <v>90.563247748353277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1" t="s">
        <v>43</v>
      </c>
      <c r="B10" s="41"/>
      <c r="C10" s="41"/>
      <c r="D10" s="41"/>
      <c r="E10" s="41"/>
      <c r="F10" s="41"/>
      <c r="G10" s="41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E5" sqref="E5:F9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2" t="s">
        <v>104</v>
      </c>
      <c r="B2" s="41"/>
      <c r="C2" s="41"/>
      <c r="D2" s="41"/>
      <c r="E2" s="41"/>
      <c r="F2" s="41"/>
    </row>
    <row r="3" spans="1:7">
      <c r="A3" s="4"/>
      <c r="B3" s="4"/>
      <c r="C3" s="4"/>
      <c r="D3" s="4"/>
      <c r="E3" s="4"/>
      <c r="F3" s="5"/>
    </row>
    <row r="4" spans="1:7" ht="66.75" customHeight="1">
      <c r="A4" s="17" t="s">
        <v>64</v>
      </c>
      <c r="B4" s="3" t="s">
        <v>101</v>
      </c>
      <c r="C4" s="26" t="s">
        <v>102</v>
      </c>
      <c r="D4" s="26" t="s">
        <v>103</v>
      </c>
      <c r="E4" s="26" t="s">
        <v>95</v>
      </c>
      <c r="F4" s="26" t="s">
        <v>94</v>
      </c>
    </row>
    <row r="5" spans="1:7" ht="83.25" customHeight="1">
      <c r="A5" s="23" t="s">
        <v>72</v>
      </c>
      <c r="B5" s="39">
        <v>0</v>
      </c>
      <c r="C5" s="39">
        <v>2</v>
      </c>
      <c r="D5" s="39">
        <v>0</v>
      </c>
      <c r="E5" s="39">
        <f>D5/C5*100</f>
        <v>0</v>
      </c>
      <c r="F5" s="39">
        <v>0</v>
      </c>
    </row>
    <row r="6" spans="1:7" ht="80.25" customHeight="1">
      <c r="A6" s="24" t="s">
        <v>66</v>
      </c>
      <c r="B6" s="39">
        <v>300</v>
      </c>
      <c r="C6" s="39">
        <v>443.6</v>
      </c>
      <c r="D6" s="39">
        <v>339.6</v>
      </c>
      <c r="E6" s="39">
        <f>D6/C6*100</f>
        <v>76.555455365193865</v>
      </c>
      <c r="F6" s="39">
        <f t="shared" ref="F6:F9" si="0">D6/B6*100</f>
        <v>113.20000000000002</v>
      </c>
    </row>
    <row r="7" spans="1:7" ht="89.25">
      <c r="A7" s="25" t="s">
        <v>92</v>
      </c>
      <c r="B7" s="39">
        <v>2236.4</v>
      </c>
      <c r="C7" s="39">
        <v>2589.5</v>
      </c>
      <c r="D7" s="39">
        <v>2296.9</v>
      </c>
      <c r="E7" s="39">
        <f t="shared" ref="E7:E9" si="1">D7/C7*100</f>
        <v>88.700521336165281</v>
      </c>
      <c r="F7" s="39">
        <f t="shared" si="0"/>
        <v>102.70524056519406</v>
      </c>
    </row>
    <row r="8" spans="1:7" s="21" customFormat="1" ht="57" customHeight="1">
      <c r="A8" s="25" t="s">
        <v>91</v>
      </c>
      <c r="B8" s="39">
        <v>968.5</v>
      </c>
      <c r="C8" s="39">
        <v>3696.2</v>
      </c>
      <c r="D8" s="39">
        <v>1003.4</v>
      </c>
      <c r="E8" s="39">
        <f t="shared" si="1"/>
        <v>27.146799415616041</v>
      </c>
      <c r="F8" s="39">
        <f t="shared" si="0"/>
        <v>103.60351058337636</v>
      </c>
    </row>
    <row r="9" spans="1:7" ht="22.5" customHeight="1">
      <c r="A9" s="12" t="s">
        <v>65</v>
      </c>
      <c r="B9" s="40">
        <f t="shared" ref="B9" si="2">B6+B7+B5+B8</f>
        <v>3504.9</v>
      </c>
      <c r="C9" s="40">
        <f t="shared" ref="C9:D9" si="3">C6+C7+C5+C8</f>
        <v>6731.2999999999993</v>
      </c>
      <c r="D9" s="40">
        <f t="shared" si="3"/>
        <v>3639.9</v>
      </c>
      <c r="E9" s="40">
        <f t="shared" si="1"/>
        <v>54.074250144845728</v>
      </c>
      <c r="F9" s="40">
        <f t="shared" si="0"/>
        <v>103.85175040657366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1" t="s">
        <v>43</v>
      </c>
      <c r="B13" s="41"/>
      <c r="C13" s="41"/>
      <c r="D13" s="41"/>
      <c r="E13" s="41"/>
      <c r="F13" s="41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2024-10-22T12:53:41Z</cp:lastPrinted>
  <dcterms:created xsi:type="dcterms:W3CDTF">2017-04-17T10:25:39Z</dcterms:created>
  <dcterms:modified xsi:type="dcterms:W3CDTF">2024-10-22T12:53:58Z</dcterms:modified>
</cp:coreProperties>
</file>