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440" yWindow="90" windowWidth="13575" windowHeight="11760"/>
  </bookViews>
  <sheets>
    <sheet name="таблица 1" sheetId="1" r:id="rId1"/>
    <sheet name="таблица 2" sheetId="2" r:id="rId2"/>
    <sheet name="таблица 3" sheetId="3" r:id="rId3"/>
  </sheets>
  <calcPr calcId="124519"/>
</workbook>
</file>

<file path=xl/calcChain.xml><?xml version="1.0" encoding="utf-8"?>
<calcChain xmlns="http://schemas.openxmlformats.org/spreadsheetml/2006/main">
  <c r="C7" i="1"/>
  <c r="C5" s="1"/>
  <c r="E19" l="1"/>
  <c r="D19"/>
  <c r="E5"/>
  <c r="D5"/>
  <c r="E7"/>
  <c r="D7"/>
  <c r="E20"/>
  <c r="C19"/>
  <c r="G22"/>
  <c r="F21"/>
  <c r="F22"/>
  <c r="F23"/>
  <c r="G8" l="1"/>
  <c r="G9"/>
  <c r="G13"/>
  <c r="G14"/>
  <c r="G15"/>
  <c r="G16"/>
  <c r="G17"/>
  <c r="G18"/>
  <c r="G20"/>
  <c r="G24"/>
  <c r="G25"/>
  <c r="G26"/>
  <c r="G27"/>
  <c r="G31"/>
  <c r="G35"/>
  <c r="G40"/>
  <c r="G41"/>
  <c r="G43"/>
  <c r="F8"/>
  <c r="F9"/>
  <c r="F10"/>
  <c r="F11"/>
  <c r="F12"/>
  <c r="F13"/>
  <c r="F14"/>
  <c r="F15"/>
  <c r="F16"/>
  <c r="F17"/>
  <c r="F19"/>
  <c r="F20"/>
  <c r="F24"/>
  <c r="F25"/>
  <c r="F26"/>
  <c r="F27"/>
  <c r="F31"/>
  <c r="F32"/>
  <c r="F33"/>
  <c r="F35"/>
  <c r="F37"/>
  <c r="F38"/>
  <c r="F40"/>
  <c r="F41"/>
  <c r="F43"/>
  <c r="D42"/>
  <c r="D36"/>
  <c r="E36"/>
  <c r="C36"/>
  <c r="E42"/>
  <c r="D39"/>
  <c r="E39"/>
  <c r="D34"/>
  <c r="E34"/>
  <c r="D30"/>
  <c r="E30"/>
  <c r="G7"/>
  <c r="F7"/>
  <c r="F30" l="1"/>
  <c r="F42"/>
  <c r="F39"/>
  <c r="F34"/>
  <c r="F36"/>
  <c r="F5"/>
  <c r="G5" l="1"/>
  <c r="F6" i="3"/>
  <c r="C42" i="1"/>
  <c r="G42" s="1"/>
  <c r="C39"/>
  <c r="G39" s="1"/>
  <c r="C34"/>
  <c r="G34" s="1"/>
  <c r="C30"/>
  <c r="G30" s="1"/>
  <c r="C28" l="1"/>
  <c r="C44" s="1"/>
  <c r="E5" i="3"/>
  <c r="B8"/>
  <c r="C47" i="1"/>
  <c r="C45" s="1"/>
  <c r="E7" i="3"/>
  <c r="C8"/>
  <c r="D8"/>
  <c r="E8" s="1"/>
  <c r="F5" i="2"/>
  <c r="D28" i="1" l="1"/>
  <c r="E28" l="1"/>
  <c r="F28" l="1"/>
  <c r="E6" i="3"/>
  <c r="D47" i="1" l="1"/>
  <c r="D45" s="1"/>
  <c r="E47"/>
  <c r="E45" s="1"/>
  <c r="E44"/>
  <c r="D44"/>
  <c r="G6" i="2" l="1"/>
  <c r="F6"/>
  <c r="G5"/>
</calcChain>
</file>

<file path=xl/sharedStrings.xml><?xml version="1.0" encoding="utf-8"?>
<sst xmlns="http://schemas.openxmlformats.org/spreadsheetml/2006/main" count="117" uniqueCount="103">
  <si>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</si>
  <si>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</si>
  <si>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</si>
  <si>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</si>
  <si>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</si>
  <si>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</si>
  <si>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</si>
  <si>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</si>
  <si>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</si>
  <si>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</si>
  <si>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</si>
  <si>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</si>
  <si>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</si>
  <si>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</si>
  <si>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</si>
  <si>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</si>
  <si>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</si>
  <si>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</si>
  <si>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</si>
  <si>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</si>
  <si>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</si>
  <si>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</si>
  <si>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</si>
  <si>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</si>
  <si>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</si>
  <si>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</si>
  <si>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</si>
  <si>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</si>
  <si>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</si>
  <si>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</si>
  <si>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</si>
  <si>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</si>
  <si>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</si>
  <si>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</si>
  <si>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</si>
  <si>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</si>
  <si>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</si>
  <si>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</si>
  <si>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</si>
  <si>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</si>
  <si>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</si>
  <si>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</si>
  <si>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</si>
  <si>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</si>
  <si>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</si>
  <si>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</si>
  <si>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</si>
  <si>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</si>
  <si>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</si>
  <si>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</si>
  <si>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</si>
  <si>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</si>
  <si>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</si>
  <si>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</si>
  <si>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</si>
  <si>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</si>
  <si>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</si>
  <si>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</si>
  <si>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</si>
  <si>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</si>
  <si>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</si>
  <si>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</si>
  <si>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</si>
  <si>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</si>
  <si>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</si>
  <si>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</si>
  <si>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</si>
  <si>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Муниципальная программа "Ремонт автомобильных дорог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</si>
  <si>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</si>
  <si>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</si>
  <si>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</si>
  <si>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Культура и кинематография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</si>
  <si>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</si>
  <si>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% исполнения плана                       2022 года</t>
  </si>
  <si>
    <t>% исполнения 2022 года к 2021 году</t>
  </si>
  <si>
    <t>Налоги на товары ( работы, услуги) реализуемые на территории Росиийской Федерации</t>
  </si>
  <si>
    <t>Прочие неналоговые доходы</t>
  </si>
  <si>
    <t>11700000000000180</t>
  </si>
  <si>
    <t>20200000000000150</t>
  </si>
  <si>
    <t>20210000000000150</t>
  </si>
  <si>
    <t>20216001100001150</t>
  </si>
  <si>
    <t>20216001100002150</t>
  </si>
  <si>
    <t xml:space="preserve"> Субсидии бюджетам сельских поселений области на осуществление дорожной деятельности 
в отношении автомобильных дорог общего пользования местного 
значения в границах населенных пунктов сельских поселений 
за счет средств областного дорожного фонда</t>
  </si>
  <si>
    <t>20220000000000150</t>
  </si>
  <si>
    <t>20230000000000150</t>
  </si>
  <si>
    <t>20240000000000150</t>
  </si>
  <si>
    <t>20249999100000150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</si>
  <si>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июля 2022 года     
</t>
  </si>
  <si>
    <t>Исполнено на 1 июля 2021 г. (тыс.руб)</t>
  </si>
  <si>
    <t>Утвержденные бюджетные назначения на           1 июля 2022 г. (тыс.руб)</t>
  </si>
  <si>
    <t>Исполнено на 1 июля 2022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</si>
  <si>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июля 2022 года     
</t>
  </si>
  <si>
    <t>00 0412 0000000000 000</t>
  </si>
  <si>
    <t>Другие вопросы в области национальной экономики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</si>
  <si>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июля 2022 года     
</t>
  </si>
  <si>
    <t>св. 70,5 раз</t>
  </si>
  <si>
    <t>св. 69,5 раз</t>
  </si>
  <si>
    <t>св. 69,4 раза</t>
  </si>
  <si>
    <t>св. 12 раз</t>
  </si>
  <si>
    <t>св. 2,7 раза</t>
  </si>
  <si>
    <t>св. 6 раз</t>
  </si>
  <si>
    <t>св. 2,5 раза</t>
  </si>
  <si>
    <t>Исполнено на           1 июля 2021 г. (тыс.руб)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</si>
</sst>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3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top" wrapText="1"/>
    </xf>
    <xf numFmtId="37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9" fontId="8" fillId="0" borderId="1" xfId="4" applyFont="1" applyBorder="1" applyAlignment="1">
      <alignment vertical="center" wrapText="1"/>
    </xf>
    <xf numFmtId="164" fontId="7" fillId="0" borderId="1" xfId="4" applyNumberFormat="1" applyFont="1" applyBorder="1" applyAlignment="1">
      <alignment horizontal="right" vertical="center" wrapText="1"/>
    </xf>
    <xf numFmtId="164" fontId="7" fillId="0" borderId="1" xfId="4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64" fontId="5" fillId="0" borderId="0" xfId="0" applyNumberFormat="1" applyFont="1"/>
    <xf numFmtId="0" fontId="7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65" fontId="9" fillId="0" borderId="3" xfId="1" applyNumberFormat="1" applyFont="1" applyFill="1" applyBorder="1" applyAlignment="1" applyProtection="1">
      <alignment wrapText="1"/>
      <protection hidden="1"/>
    </xf>
    <xf numFmtId="165" fontId="9" fillId="0" borderId="1" xfId="3" applyNumberFormat="1" applyFont="1" applyFill="1" applyBorder="1" applyAlignment="1" applyProtection="1">
      <alignment wrapText="1"/>
      <protection hidden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16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>
      <selection activeCell="A4" sqref="A4:G49"/>
    </sheetView>
  </sheetViews>
  <sheetFormatPr defaultRowHeight="15"/>
  <cols>
    <col min="1" max="1" width="27.85546875" style="1" customWidth="1"/>
    <col min="2" max="2" width="25" style="1" customWidth="1"/>
    <col min="3" max="3" width="12.85546875" style="1" customWidth="1"/>
    <col min="4" max="4" width="15" style="1" customWidth="1"/>
    <col min="5" max="5" width="11.5703125" style="1" customWidth="1"/>
    <col min="6" max="6" width="11.140625" style="1" customWidth="1"/>
    <col min="7" max="7" width="12.7109375" style="1" customWidth="1"/>
    <col min="8" max="16384" width="9.140625" style="1"/>
  </cols>
  <sheetData>
    <row r="2" spans="1:7" ht="58.5" customHeight="1">
      <c r="A2" s="34" t="s">
        <v>87</v>
      </c>
      <c r="B2" s="33"/>
      <c r="C2" s="33"/>
      <c r="D2" s="33"/>
      <c r="E2" s="33"/>
      <c r="F2" s="33"/>
      <c r="G2" s="33"/>
    </row>
    <row r="3" spans="1:7">
      <c r="G3" s="2" t="s">
        <v>42</v>
      </c>
    </row>
    <row r="4" spans="1:7" ht="72" customHeight="1">
      <c r="A4" s="3" t="s">
        <v>0</v>
      </c>
      <c r="B4" s="3" t="s">
        <v>1</v>
      </c>
      <c r="C4" s="3" t="s">
        <v>88</v>
      </c>
      <c r="D4" s="3" t="s">
        <v>89</v>
      </c>
      <c r="E4" s="3" t="s">
        <v>90</v>
      </c>
      <c r="F4" s="3" t="s">
        <v>73</v>
      </c>
      <c r="G4" s="3" t="s">
        <v>74</v>
      </c>
    </row>
    <row r="5" spans="1:7" ht="15.75" customHeight="1">
      <c r="A5" s="4" t="s">
        <v>2</v>
      </c>
      <c r="B5" s="5"/>
      <c r="C5" s="6">
        <f>C7+C19</f>
        <v>1618.3</v>
      </c>
      <c r="D5" s="6">
        <f>D7+D19</f>
        <v>6258.9</v>
      </c>
      <c r="E5" s="6">
        <f>E7+E19</f>
        <v>4194.8</v>
      </c>
      <c r="F5" s="6">
        <f t="shared" ref="F5:F43" si="0">E5/D5*100</f>
        <v>67.021361581108508</v>
      </c>
      <c r="G5" s="6">
        <f t="shared" ref="G5:G43" si="1">E5/C5*100</f>
        <v>259.21028239510599</v>
      </c>
    </row>
    <row r="6" spans="1:7" ht="15" customHeight="1">
      <c r="A6" s="7" t="s">
        <v>3</v>
      </c>
      <c r="B6" s="8"/>
      <c r="C6" s="10"/>
      <c r="D6" s="10"/>
      <c r="E6" s="10"/>
      <c r="F6" s="6"/>
      <c r="G6" s="6"/>
    </row>
    <row r="7" spans="1:7" ht="14.25" customHeight="1">
      <c r="A7" s="11" t="s">
        <v>44</v>
      </c>
      <c r="B7" s="12">
        <v>1E+16</v>
      </c>
      <c r="C7" s="14">
        <f>C8+C10+C11+C13+C16+C18</f>
        <v>255.2</v>
      </c>
      <c r="D7" s="14">
        <f>D8+D10+D11+D13+D16</f>
        <v>2079.5</v>
      </c>
      <c r="E7" s="14">
        <f>E8+E10+E11+E13+E16</f>
        <v>402.40000000000003</v>
      </c>
      <c r="F7" s="14">
        <f t="shared" si="0"/>
        <v>19.35080548208704</v>
      </c>
      <c r="G7" s="14">
        <f t="shared" si="1"/>
        <v>157.68025078369908</v>
      </c>
    </row>
    <row r="8" spans="1:7" ht="13.5" customHeight="1">
      <c r="A8" s="11" t="s">
        <v>45</v>
      </c>
      <c r="B8" s="12">
        <v>1.01E+16</v>
      </c>
      <c r="C8" s="13">
        <v>63.3</v>
      </c>
      <c r="D8" s="9">
        <v>540.4</v>
      </c>
      <c r="E8" s="9">
        <v>67.5</v>
      </c>
      <c r="F8" s="14">
        <f t="shared" si="0"/>
        <v>12.490747594374538</v>
      </c>
      <c r="G8" s="14">
        <f t="shared" si="1"/>
        <v>106.63507109004739</v>
      </c>
    </row>
    <row r="9" spans="1:7" ht="15.75" customHeight="1">
      <c r="A9" s="11" t="s">
        <v>46</v>
      </c>
      <c r="B9" s="15" t="s">
        <v>47</v>
      </c>
      <c r="C9" s="13">
        <v>63.3</v>
      </c>
      <c r="D9" s="9">
        <v>540.4</v>
      </c>
      <c r="E9" s="9">
        <v>67.5</v>
      </c>
      <c r="F9" s="14">
        <f t="shared" si="0"/>
        <v>12.490747594374538</v>
      </c>
      <c r="G9" s="14">
        <f t="shared" si="1"/>
        <v>106.63507109004739</v>
      </c>
    </row>
    <row r="10" spans="1:7" ht="51">
      <c r="A10" s="11" t="s">
        <v>75</v>
      </c>
      <c r="B10" s="12">
        <v>1.03E+16</v>
      </c>
      <c r="C10" s="13">
        <v>0</v>
      </c>
      <c r="D10" s="9">
        <v>426.8</v>
      </c>
      <c r="E10" s="9">
        <v>233.1</v>
      </c>
      <c r="F10" s="14">
        <f t="shared" si="0"/>
        <v>54.615745079662602</v>
      </c>
      <c r="G10" s="14">
        <v>0</v>
      </c>
    </row>
    <row r="11" spans="1:7">
      <c r="A11" s="11" t="s">
        <v>48</v>
      </c>
      <c r="B11" s="12">
        <v>1.05E+16</v>
      </c>
      <c r="C11" s="13">
        <v>8.6</v>
      </c>
      <c r="D11" s="9">
        <v>68.3</v>
      </c>
      <c r="E11" s="9">
        <v>51.7</v>
      </c>
      <c r="F11" s="14">
        <f t="shared" si="0"/>
        <v>75.695461200585655</v>
      </c>
      <c r="G11" s="14" t="s">
        <v>100</v>
      </c>
    </row>
    <row r="12" spans="1:7" ht="25.5">
      <c r="A12" s="11" t="s">
        <v>49</v>
      </c>
      <c r="B12" s="15" t="s">
        <v>50</v>
      </c>
      <c r="C12" s="13">
        <v>8.6</v>
      </c>
      <c r="D12" s="9">
        <v>68.3</v>
      </c>
      <c r="E12" s="9">
        <v>51.7</v>
      </c>
      <c r="F12" s="14">
        <f t="shared" si="0"/>
        <v>75.695461200585655</v>
      </c>
      <c r="G12" s="14" t="s">
        <v>100</v>
      </c>
    </row>
    <row r="13" spans="1:7">
      <c r="A13" s="11" t="s">
        <v>51</v>
      </c>
      <c r="B13" s="12">
        <v>1.06E+16</v>
      </c>
      <c r="C13" s="13">
        <v>111.8</v>
      </c>
      <c r="D13" s="9">
        <v>994</v>
      </c>
      <c r="E13" s="9">
        <v>46.8</v>
      </c>
      <c r="F13" s="14">
        <f t="shared" si="0"/>
        <v>4.7082494969818907</v>
      </c>
      <c r="G13" s="14">
        <f t="shared" si="1"/>
        <v>41.860465116279066</v>
      </c>
    </row>
    <row r="14" spans="1:7" ht="25.5">
      <c r="A14" s="11" t="s">
        <v>52</v>
      </c>
      <c r="B14" s="15" t="s">
        <v>53</v>
      </c>
      <c r="C14" s="13">
        <v>26.1</v>
      </c>
      <c r="D14" s="9">
        <v>71</v>
      </c>
      <c r="E14" s="9">
        <v>1.4</v>
      </c>
      <c r="F14" s="14">
        <f t="shared" si="0"/>
        <v>1.9718309859154928</v>
      </c>
      <c r="G14" s="14">
        <f t="shared" si="1"/>
        <v>5.363984674329501</v>
      </c>
    </row>
    <row r="15" spans="1:7">
      <c r="A15" s="11" t="s">
        <v>54</v>
      </c>
      <c r="B15" s="15" t="s">
        <v>55</v>
      </c>
      <c r="C15" s="13">
        <v>85.7</v>
      </c>
      <c r="D15" s="9">
        <v>923</v>
      </c>
      <c r="E15" s="9">
        <v>45.4</v>
      </c>
      <c r="F15" s="14">
        <f t="shared" si="0"/>
        <v>4.9187432286023833</v>
      </c>
      <c r="G15" s="14">
        <f t="shared" si="1"/>
        <v>52.975495915985995</v>
      </c>
    </row>
    <row r="16" spans="1:7" ht="53.25" customHeight="1">
      <c r="A16" s="11" t="s">
        <v>68</v>
      </c>
      <c r="B16" s="12">
        <v>1.11E+16</v>
      </c>
      <c r="C16" s="13">
        <v>16</v>
      </c>
      <c r="D16" s="9">
        <v>50</v>
      </c>
      <c r="E16" s="9">
        <v>3.3</v>
      </c>
      <c r="F16" s="14">
        <f t="shared" si="0"/>
        <v>6.6000000000000005</v>
      </c>
      <c r="G16" s="14">
        <f t="shared" si="1"/>
        <v>20.625</v>
      </c>
    </row>
    <row r="17" spans="1:7" ht="150" customHeight="1">
      <c r="A17" s="11" t="s">
        <v>69</v>
      </c>
      <c r="B17" s="15" t="s">
        <v>70</v>
      </c>
      <c r="C17" s="13">
        <v>16</v>
      </c>
      <c r="D17" s="9">
        <v>50</v>
      </c>
      <c r="E17" s="9">
        <v>3.3</v>
      </c>
      <c r="F17" s="14">
        <f t="shared" si="0"/>
        <v>6.6000000000000005</v>
      </c>
      <c r="G17" s="14">
        <f t="shared" si="1"/>
        <v>20.625</v>
      </c>
    </row>
    <row r="18" spans="1:7" ht="20.25" customHeight="1">
      <c r="A18" s="16" t="s">
        <v>76</v>
      </c>
      <c r="B18" s="15" t="s">
        <v>77</v>
      </c>
      <c r="C18" s="17">
        <v>55.5</v>
      </c>
      <c r="D18" s="18">
        <v>0</v>
      </c>
      <c r="E18" s="18">
        <v>0</v>
      </c>
      <c r="F18" s="14">
        <v>0</v>
      </c>
      <c r="G18" s="14">
        <f t="shared" si="1"/>
        <v>0</v>
      </c>
    </row>
    <row r="19" spans="1:7" ht="39" customHeight="1">
      <c r="A19" s="11" t="s">
        <v>56</v>
      </c>
      <c r="B19" s="15" t="s">
        <v>78</v>
      </c>
      <c r="C19" s="13">
        <f>C20+C24+C26</f>
        <v>1363.1</v>
      </c>
      <c r="D19" s="9">
        <f>D20+D24+D26+D23</f>
        <v>4179.3999999999996</v>
      </c>
      <c r="E19" s="9">
        <f>E20+E24+E26+E23</f>
        <v>3792.4</v>
      </c>
      <c r="F19" s="14">
        <f t="shared" si="0"/>
        <v>90.740297650380455</v>
      </c>
      <c r="G19" s="14" t="s">
        <v>99</v>
      </c>
    </row>
    <row r="20" spans="1:7" ht="53.25" customHeight="1">
      <c r="A20" s="11" t="s">
        <v>57</v>
      </c>
      <c r="B20" s="15" t="s">
        <v>79</v>
      </c>
      <c r="C20" s="13">
        <v>809.2</v>
      </c>
      <c r="D20" s="9">
        <v>829.4</v>
      </c>
      <c r="E20" s="9">
        <f>E21+E22</f>
        <v>809.2</v>
      </c>
      <c r="F20" s="14">
        <f>E20/D20*100</f>
        <v>97.564504461056188</v>
      </c>
      <c r="G20" s="14">
        <f t="shared" si="1"/>
        <v>100</v>
      </c>
    </row>
    <row r="21" spans="1:7" ht="53.25" customHeight="1">
      <c r="A21" s="11" t="s">
        <v>58</v>
      </c>
      <c r="B21" s="15" t="s">
        <v>80</v>
      </c>
      <c r="C21" s="13">
        <v>0</v>
      </c>
      <c r="D21" s="9">
        <v>40.4</v>
      </c>
      <c r="E21" s="9">
        <v>20.2</v>
      </c>
      <c r="F21" s="14">
        <f t="shared" ref="F21:F23" si="2">E21/D21*100</f>
        <v>50</v>
      </c>
      <c r="G21" s="14">
        <v>0</v>
      </c>
    </row>
    <row r="22" spans="1:7" ht="80.25" customHeight="1">
      <c r="A22" s="11" t="s">
        <v>59</v>
      </c>
      <c r="B22" s="15" t="s">
        <v>81</v>
      </c>
      <c r="C22" s="13">
        <v>809.2</v>
      </c>
      <c r="D22" s="9">
        <v>789</v>
      </c>
      <c r="E22" s="9">
        <v>789</v>
      </c>
      <c r="F22" s="14">
        <f t="shared" si="2"/>
        <v>100</v>
      </c>
      <c r="G22" s="14">
        <f t="shared" si="1"/>
        <v>97.50370736529905</v>
      </c>
    </row>
    <row r="23" spans="1:7" ht="150.75" customHeight="1">
      <c r="A23" s="35" t="s">
        <v>82</v>
      </c>
      <c r="B23" s="15" t="s">
        <v>83</v>
      </c>
      <c r="C23" s="13">
        <v>0</v>
      </c>
      <c r="D23" s="9">
        <v>2202</v>
      </c>
      <c r="E23" s="9">
        <v>2202</v>
      </c>
      <c r="F23" s="14">
        <f t="shared" si="2"/>
        <v>100</v>
      </c>
      <c r="G23" s="14">
        <v>0</v>
      </c>
    </row>
    <row r="24" spans="1:7" ht="53.25" customHeight="1">
      <c r="A24" s="11" t="s">
        <v>60</v>
      </c>
      <c r="B24" s="15" t="s">
        <v>84</v>
      </c>
      <c r="C24" s="13">
        <v>37.1</v>
      </c>
      <c r="D24" s="9">
        <v>99.7</v>
      </c>
      <c r="E24" s="9">
        <v>47.7</v>
      </c>
      <c r="F24" s="14">
        <f t="shared" si="0"/>
        <v>47.843530591775327</v>
      </c>
      <c r="G24" s="14">
        <f t="shared" si="1"/>
        <v>128.57142857142858</v>
      </c>
    </row>
    <row r="25" spans="1:7" ht="67.5" customHeight="1">
      <c r="A25" s="11" t="s">
        <v>61</v>
      </c>
      <c r="B25" s="12">
        <v>2.02351181000001E+16</v>
      </c>
      <c r="C25" s="13">
        <v>37.1</v>
      </c>
      <c r="D25" s="9">
        <v>99.7</v>
      </c>
      <c r="E25" s="9">
        <v>47.7</v>
      </c>
      <c r="F25" s="14">
        <f t="shared" si="0"/>
        <v>47.843530591775327</v>
      </c>
      <c r="G25" s="14">
        <f t="shared" si="1"/>
        <v>128.57142857142858</v>
      </c>
    </row>
    <row r="26" spans="1:7" ht="28.5" customHeight="1">
      <c r="A26" s="11" t="s">
        <v>62</v>
      </c>
      <c r="B26" s="15" t="s">
        <v>85</v>
      </c>
      <c r="C26" s="13">
        <v>516.79999999999995</v>
      </c>
      <c r="D26" s="9">
        <v>1048.3</v>
      </c>
      <c r="E26" s="9">
        <v>733.5</v>
      </c>
      <c r="F26" s="14">
        <f t="shared" si="0"/>
        <v>69.970428312505959</v>
      </c>
      <c r="G26" s="14">
        <f t="shared" si="1"/>
        <v>141.9311145510836</v>
      </c>
    </row>
    <row r="27" spans="1:7" ht="42.75" customHeight="1">
      <c r="A27" s="11" t="s">
        <v>63</v>
      </c>
      <c r="B27" s="15" t="s">
        <v>86</v>
      </c>
      <c r="C27" s="13">
        <v>516.70000000000005</v>
      </c>
      <c r="D27" s="9">
        <v>1048.3</v>
      </c>
      <c r="E27" s="9">
        <v>733.5</v>
      </c>
      <c r="F27" s="14">
        <f t="shared" si="0"/>
        <v>69.970428312505959</v>
      </c>
      <c r="G27" s="14">
        <f t="shared" si="1"/>
        <v>141.95858331720532</v>
      </c>
    </row>
    <row r="28" spans="1:7" ht="21.75" customHeight="1">
      <c r="A28" s="19" t="s">
        <v>4</v>
      </c>
      <c r="B28" s="20"/>
      <c r="C28" s="6">
        <f>C30+C34+C36+C39+C42</f>
        <v>1624.3</v>
      </c>
      <c r="D28" s="6">
        <f>D30+D34+D36+D39+D42</f>
        <v>6294.7000000000007</v>
      </c>
      <c r="E28" s="6">
        <f>E30+E34+E36+E39+E42</f>
        <v>4151.8000000000011</v>
      </c>
      <c r="F28" s="6">
        <f t="shared" si="0"/>
        <v>65.957074999602852</v>
      </c>
      <c r="G28" s="6" t="s">
        <v>101</v>
      </c>
    </row>
    <row r="29" spans="1:7">
      <c r="A29" s="21" t="s">
        <v>3</v>
      </c>
      <c r="B29" s="22"/>
      <c r="C29" s="6"/>
      <c r="D29" s="6"/>
      <c r="E29" s="6"/>
      <c r="F29" s="14"/>
      <c r="G29" s="14"/>
    </row>
    <row r="30" spans="1:7">
      <c r="A30" s="21" t="s">
        <v>5</v>
      </c>
      <c r="B30" s="20" t="s">
        <v>6</v>
      </c>
      <c r="C30" s="14">
        <f>C31+C32+C33</f>
        <v>691.8</v>
      </c>
      <c r="D30" s="14">
        <f t="shared" ref="D30:E30" si="3">D31+D32+D33</f>
        <v>1833.6</v>
      </c>
      <c r="E30" s="14">
        <f t="shared" si="3"/>
        <v>807</v>
      </c>
      <c r="F30" s="14">
        <f t="shared" si="0"/>
        <v>44.011780104712045</v>
      </c>
      <c r="G30" s="14">
        <f t="shared" si="1"/>
        <v>116.65221162185604</v>
      </c>
    </row>
    <row r="31" spans="1:7" ht="51" customHeight="1">
      <c r="A31" s="21" t="s">
        <v>7</v>
      </c>
      <c r="B31" s="23" t="s">
        <v>8</v>
      </c>
      <c r="C31" s="14">
        <v>691.8</v>
      </c>
      <c r="D31" s="30">
        <v>1824.3</v>
      </c>
      <c r="E31" s="14">
        <v>805</v>
      </c>
      <c r="F31" s="14">
        <f t="shared" si="0"/>
        <v>44.126514279449651</v>
      </c>
      <c r="G31" s="14">
        <f t="shared" si="1"/>
        <v>116.36311072564325</v>
      </c>
    </row>
    <row r="32" spans="1:7">
      <c r="A32" s="21" t="s">
        <v>9</v>
      </c>
      <c r="B32" s="20" t="s">
        <v>10</v>
      </c>
      <c r="C32" s="14">
        <v>0</v>
      </c>
      <c r="D32" s="30">
        <v>5</v>
      </c>
      <c r="E32" s="14">
        <v>0</v>
      </c>
      <c r="F32" s="14">
        <f t="shared" si="0"/>
        <v>0</v>
      </c>
      <c r="G32" s="14">
        <v>0</v>
      </c>
    </row>
    <row r="33" spans="1:8" ht="24.75" customHeight="1">
      <c r="A33" s="21" t="s">
        <v>11</v>
      </c>
      <c r="B33" s="20" t="s">
        <v>12</v>
      </c>
      <c r="C33" s="14">
        <v>0</v>
      </c>
      <c r="D33" s="14">
        <v>4.3</v>
      </c>
      <c r="E33" s="14">
        <v>2</v>
      </c>
      <c r="F33" s="14">
        <f t="shared" si="0"/>
        <v>46.511627906976742</v>
      </c>
      <c r="G33" s="14">
        <v>0</v>
      </c>
    </row>
    <row r="34" spans="1:8">
      <c r="A34" s="21" t="s">
        <v>13</v>
      </c>
      <c r="B34" s="20" t="s">
        <v>14</v>
      </c>
      <c r="C34" s="14">
        <f>C35</f>
        <v>37.1</v>
      </c>
      <c r="D34" s="14">
        <f t="shared" ref="D34:E34" si="4">D35</f>
        <v>99.7</v>
      </c>
      <c r="E34" s="14">
        <f t="shared" si="4"/>
        <v>47.7</v>
      </c>
      <c r="F34" s="14">
        <f t="shared" si="0"/>
        <v>47.843530591775327</v>
      </c>
      <c r="G34" s="14">
        <f t="shared" si="1"/>
        <v>128.57142857142858</v>
      </c>
    </row>
    <row r="35" spans="1:8" ht="30" customHeight="1">
      <c r="A35" s="21" t="s">
        <v>15</v>
      </c>
      <c r="B35" s="20" t="s">
        <v>16</v>
      </c>
      <c r="C35" s="14">
        <v>37.1</v>
      </c>
      <c r="D35" s="14">
        <v>99.7</v>
      </c>
      <c r="E35" s="14">
        <v>47.7</v>
      </c>
      <c r="F35" s="14">
        <f t="shared" si="0"/>
        <v>47.843530591775327</v>
      </c>
      <c r="G35" s="14">
        <f t="shared" si="1"/>
        <v>128.57142857142858</v>
      </c>
    </row>
    <row r="36" spans="1:8" ht="18.75" customHeight="1">
      <c r="A36" s="21" t="s">
        <v>17</v>
      </c>
      <c r="B36" s="20" t="s">
        <v>18</v>
      </c>
      <c r="C36" s="14">
        <f>C37+C38</f>
        <v>34.5</v>
      </c>
      <c r="D36" s="14">
        <f t="shared" ref="D36:E36" si="5">D37+D38</f>
        <v>2663.2000000000003</v>
      </c>
      <c r="E36" s="14">
        <f t="shared" si="5"/>
        <v>2431.7000000000003</v>
      </c>
      <c r="F36" s="14">
        <f t="shared" si="0"/>
        <v>91.307449684589969</v>
      </c>
      <c r="G36" s="14" t="s">
        <v>95</v>
      </c>
    </row>
    <row r="37" spans="1:8" ht="25.5">
      <c r="A37" s="21" t="s">
        <v>19</v>
      </c>
      <c r="B37" s="20" t="s">
        <v>20</v>
      </c>
      <c r="C37" s="14">
        <v>34.5</v>
      </c>
      <c r="D37" s="14">
        <v>2628.8</v>
      </c>
      <c r="E37" s="14">
        <v>2397.3000000000002</v>
      </c>
      <c r="F37" s="14">
        <f t="shared" si="0"/>
        <v>91.193700547778462</v>
      </c>
      <c r="G37" s="14" t="s">
        <v>96</v>
      </c>
    </row>
    <row r="38" spans="1:8" ht="25.5">
      <c r="A38" s="21" t="s">
        <v>93</v>
      </c>
      <c r="B38" s="20" t="s">
        <v>92</v>
      </c>
      <c r="C38" s="14">
        <v>0</v>
      </c>
      <c r="D38" s="14">
        <v>34.4</v>
      </c>
      <c r="E38" s="14">
        <v>34.4</v>
      </c>
      <c r="F38" s="14">
        <f t="shared" si="0"/>
        <v>100</v>
      </c>
      <c r="G38" s="14">
        <v>0</v>
      </c>
    </row>
    <row r="39" spans="1:8" ht="25.5">
      <c r="A39" s="21" t="s">
        <v>21</v>
      </c>
      <c r="B39" s="20" t="s">
        <v>22</v>
      </c>
      <c r="C39" s="14">
        <f>C41</f>
        <v>180.9</v>
      </c>
      <c r="D39" s="14">
        <f t="shared" ref="D39:E39" si="6">D41</f>
        <v>233.3</v>
      </c>
      <c r="E39" s="14">
        <f t="shared" si="6"/>
        <v>206.3</v>
      </c>
      <c r="F39" s="14">
        <f t="shared" si="0"/>
        <v>88.426918131161585</v>
      </c>
      <c r="G39" s="14">
        <f t="shared" si="1"/>
        <v>114.04090657822002</v>
      </c>
      <c r="H39" s="24"/>
    </row>
    <row r="40" spans="1:8" hidden="1">
      <c r="A40" s="21" t="s">
        <v>23</v>
      </c>
      <c r="B40" s="20" t="s">
        <v>24</v>
      </c>
      <c r="C40" s="14"/>
      <c r="D40" s="14"/>
      <c r="E40" s="14"/>
      <c r="F40" s="14" t="e">
        <f t="shared" si="0"/>
        <v>#DIV/0!</v>
      </c>
      <c r="G40" s="14" t="e">
        <f t="shared" si="1"/>
        <v>#DIV/0!</v>
      </c>
    </row>
    <row r="41" spans="1:8">
      <c r="A41" s="21" t="s">
        <v>25</v>
      </c>
      <c r="B41" s="20" t="s">
        <v>26</v>
      </c>
      <c r="C41" s="14">
        <v>180.9</v>
      </c>
      <c r="D41" s="14">
        <v>233.3</v>
      </c>
      <c r="E41" s="14">
        <v>206.3</v>
      </c>
      <c r="F41" s="14">
        <f t="shared" si="0"/>
        <v>88.426918131161585</v>
      </c>
      <c r="G41" s="14">
        <f t="shared" si="1"/>
        <v>114.04090657822002</v>
      </c>
    </row>
    <row r="42" spans="1:8">
      <c r="A42" s="21" t="s">
        <v>71</v>
      </c>
      <c r="B42" s="20" t="s">
        <v>27</v>
      </c>
      <c r="C42" s="14">
        <f>C43</f>
        <v>680</v>
      </c>
      <c r="D42" s="14">
        <f t="shared" ref="D42:E42" si="7">D43</f>
        <v>1464.9</v>
      </c>
      <c r="E42" s="14">
        <f t="shared" si="7"/>
        <v>659.1</v>
      </c>
      <c r="F42" s="14">
        <f t="shared" si="0"/>
        <v>44.99283227524063</v>
      </c>
      <c r="G42" s="14">
        <f t="shared" si="1"/>
        <v>96.926470588235304</v>
      </c>
    </row>
    <row r="43" spans="1:8">
      <c r="A43" s="21" t="s">
        <v>28</v>
      </c>
      <c r="B43" s="20" t="s">
        <v>29</v>
      </c>
      <c r="C43" s="14">
        <v>680</v>
      </c>
      <c r="D43" s="14">
        <v>1464.9</v>
      </c>
      <c r="E43" s="14">
        <v>659.1</v>
      </c>
      <c r="F43" s="14">
        <f t="shared" si="0"/>
        <v>44.99283227524063</v>
      </c>
      <c r="G43" s="14">
        <f t="shared" si="1"/>
        <v>96.926470588235304</v>
      </c>
    </row>
    <row r="44" spans="1:8" ht="25.5">
      <c r="A44" s="21" t="s">
        <v>30</v>
      </c>
      <c r="B44" s="20"/>
      <c r="C44" s="14">
        <f>C5-C28</f>
        <v>-6</v>
      </c>
      <c r="D44" s="14">
        <f>D5-D28</f>
        <v>-35.800000000001091</v>
      </c>
      <c r="E44" s="14">
        <f>E5-E28</f>
        <v>42.999999999999091</v>
      </c>
      <c r="F44" s="14"/>
      <c r="G44" s="14"/>
    </row>
    <row r="45" spans="1:8" ht="25.5">
      <c r="A45" s="19" t="s">
        <v>31</v>
      </c>
      <c r="B45" s="22"/>
      <c r="C45" s="6">
        <f t="shared" ref="C45" si="8">C47</f>
        <v>6</v>
      </c>
      <c r="D45" s="6">
        <f t="shared" ref="D45" si="9">D47</f>
        <v>35.800000000000182</v>
      </c>
      <c r="E45" s="6">
        <f>E47</f>
        <v>-43</v>
      </c>
      <c r="F45" s="6"/>
      <c r="G45" s="6"/>
    </row>
    <row r="46" spans="1:8">
      <c r="A46" s="21" t="s">
        <v>3</v>
      </c>
      <c r="B46" s="20"/>
      <c r="C46" s="14"/>
      <c r="D46" s="14"/>
      <c r="E46" s="14"/>
      <c r="F46" s="14"/>
      <c r="G46" s="14"/>
    </row>
    <row r="47" spans="1:8" ht="26.25" customHeight="1">
      <c r="A47" s="21" t="s">
        <v>32</v>
      </c>
      <c r="B47" s="20" t="s">
        <v>33</v>
      </c>
      <c r="C47" s="14">
        <f t="shared" ref="C47" si="10">C48+C49</f>
        <v>6</v>
      </c>
      <c r="D47" s="14">
        <f t="shared" ref="D47:E47" si="11">D48+D49</f>
        <v>35.800000000000182</v>
      </c>
      <c r="E47" s="14">
        <f t="shared" si="11"/>
        <v>-43</v>
      </c>
      <c r="F47" s="14"/>
      <c r="G47" s="14"/>
    </row>
    <row r="48" spans="1:8" ht="25.5">
      <c r="A48" s="21" t="s">
        <v>34</v>
      </c>
      <c r="B48" s="20" t="s">
        <v>35</v>
      </c>
      <c r="C48" s="14">
        <v>-1621.5</v>
      </c>
      <c r="D48" s="14">
        <v>-6258.9</v>
      </c>
      <c r="E48" s="14">
        <v>-4210.5</v>
      </c>
      <c r="F48" s="14"/>
      <c r="G48" s="14"/>
    </row>
    <row r="49" spans="1:7" ht="29.25" customHeight="1">
      <c r="A49" s="21" t="s">
        <v>36</v>
      </c>
      <c r="B49" s="20" t="s">
        <v>37</v>
      </c>
      <c r="C49" s="14">
        <v>1627.5</v>
      </c>
      <c r="D49" s="14">
        <v>6294.7</v>
      </c>
      <c r="E49" s="14">
        <v>4167.5</v>
      </c>
      <c r="F49" s="14"/>
      <c r="G49" s="14"/>
    </row>
    <row r="53" spans="1:7">
      <c r="A53" s="33" t="s">
        <v>43</v>
      </c>
      <c r="B53" s="33"/>
      <c r="C53" s="33"/>
      <c r="D53" s="33"/>
      <c r="E53" s="33"/>
      <c r="F53" s="33"/>
      <c r="G53" s="33"/>
    </row>
  </sheetData>
  <mergeCells count="2">
    <mergeCell ref="A53:G53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E6" sqref="E6"/>
    </sheetView>
  </sheetViews>
  <sheetFormatPr defaultRowHeight="15"/>
  <cols>
    <col min="1" max="1" width="22.28515625" style="1" customWidth="1"/>
    <col min="2" max="2" width="15.7109375" style="1" customWidth="1"/>
    <col min="3" max="3" width="14.140625" style="1" customWidth="1"/>
    <col min="4" max="4" width="16.7109375" style="1" customWidth="1"/>
    <col min="5" max="5" width="11" style="1" customWidth="1"/>
    <col min="6" max="6" width="15.42578125" style="1" customWidth="1"/>
    <col min="7" max="7" width="15.140625" style="1" customWidth="1"/>
    <col min="8" max="16384" width="9.140625" style="1"/>
  </cols>
  <sheetData>
    <row r="2" spans="1:7" ht="96" customHeight="1">
      <c r="A2" s="34" t="s">
        <v>94</v>
      </c>
      <c r="B2" s="33"/>
      <c r="C2" s="33"/>
      <c r="D2" s="33"/>
      <c r="E2" s="33"/>
      <c r="F2" s="33"/>
      <c r="G2" s="33"/>
    </row>
    <row r="3" spans="1:7">
      <c r="G3" s="2"/>
    </row>
    <row r="4" spans="1:7" ht="75" customHeight="1">
      <c r="A4" s="3" t="s">
        <v>38</v>
      </c>
      <c r="B4" s="3" t="s">
        <v>39</v>
      </c>
      <c r="C4" s="3" t="s">
        <v>102</v>
      </c>
      <c r="D4" s="3" t="s">
        <v>89</v>
      </c>
      <c r="E4" s="3" t="s">
        <v>90</v>
      </c>
      <c r="F4" s="3" t="s">
        <v>73</v>
      </c>
      <c r="G4" s="3" t="s">
        <v>74</v>
      </c>
    </row>
    <row r="5" spans="1:7" ht="44.25" customHeight="1">
      <c r="A5" s="25" t="s">
        <v>40</v>
      </c>
      <c r="B5" s="31">
        <v>2</v>
      </c>
      <c r="C5" s="10">
        <v>369.1</v>
      </c>
      <c r="D5" s="10">
        <v>1398.8</v>
      </c>
      <c r="E5" s="10">
        <v>529</v>
      </c>
      <c r="F5" s="10">
        <f>E5/D5*100</f>
        <v>37.818129825564775</v>
      </c>
      <c r="G5" s="10">
        <f>E5/C5*100</f>
        <v>143.32159306421025</v>
      </c>
    </row>
    <row r="6" spans="1:7" ht="42.75" customHeight="1">
      <c r="A6" s="25" t="s">
        <v>41</v>
      </c>
      <c r="B6" s="31">
        <v>1.8</v>
      </c>
      <c r="C6" s="10">
        <v>332.2</v>
      </c>
      <c r="D6" s="10">
        <v>840.2</v>
      </c>
      <c r="E6" s="10">
        <v>336.3</v>
      </c>
      <c r="F6" s="10">
        <f>E6/D6*100</f>
        <v>40.026184241847176</v>
      </c>
      <c r="G6" s="10">
        <f>E6/C6*100</f>
        <v>101.23419626730885</v>
      </c>
    </row>
    <row r="10" spans="1:7">
      <c r="A10" s="33" t="s">
        <v>43</v>
      </c>
      <c r="B10" s="33"/>
      <c r="C10" s="33"/>
      <c r="D10" s="33"/>
      <c r="E10" s="33"/>
      <c r="F10" s="33"/>
      <c r="G10" s="33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B17" sqref="B17"/>
    </sheetView>
  </sheetViews>
  <sheetFormatPr defaultRowHeight="15"/>
  <cols>
    <col min="1" max="1" width="34.28515625" style="1" customWidth="1"/>
    <col min="2" max="2" width="12.7109375" style="1" customWidth="1"/>
    <col min="3" max="3" width="17.42578125" style="1" customWidth="1"/>
    <col min="4" max="4" width="12.85546875" style="1" customWidth="1"/>
    <col min="5" max="5" width="14.28515625" style="1" customWidth="1"/>
    <col min="6" max="6" width="18" style="1" customWidth="1"/>
    <col min="7" max="16384" width="9.140625" style="1"/>
  </cols>
  <sheetData>
    <row r="2" spans="1:7" ht="96" customHeight="1">
      <c r="A2" s="34" t="s">
        <v>91</v>
      </c>
      <c r="B2" s="33"/>
      <c r="C2" s="33"/>
      <c r="D2" s="33"/>
      <c r="E2" s="33"/>
      <c r="F2" s="33"/>
    </row>
    <row r="3" spans="1:7">
      <c r="F3" s="2"/>
    </row>
    <row r="4" spans="1:7" ht="66.75" customHeight="1">
      <c r="A4" s="26" t="s">
        <v>64</v>
      </c>
      <c r="B4" s="3" t="s">
        <v>88</v>
      </c>
      <c r="C4" s="3" t="s">
        <v>89</v>
      </c>
      <c r="D4" s="3" t="s">
        <v>90</v>
      </c>
      <c r="E4" s="3" t="s">
        <v>73</v>
      </c>
      <c r="F4" s="3" t="s">
        <v>74</v>
      </c>
    </row>
    <row r="5" spans="1:7" ht="78" customHeight="1">
      <c r="A5" s="27" t="s">
        <v>72</v>
      </c>
      <c r="B5" s="10">
        <v>0</v>
      </c>
      <c r="C5" s="10">
        <v>2</v>
      </c>
      <c r="D5" s="10">
        <v>0</v>
      </c>
      <c r="E5" s="10">
        <f>D5/C5*100</f>
        <v>0</v>
      </c>
      <c r="F5" s="10">
        <v>0</v>
      </c>
    </row>
    <row r="6" spans="1:7" ht="66.75" customHeight="1">
      <c r="A6" s="28" t="s">
        <v>66</v>
      </c>
      <c r="B6" s="10">
        <v>180.9</v>
      </c>
      <c r="C6" s="10">
        <v>233.3</v>
      </c>
      <c r="D6" s="10">
        <v>206.3</v>
      </c>
      <c r="E6" s="10">
        <f>D6/C6*100</f>
        <v>88.426918131161585</v>
      </c>
      <c r="F6" s="10">
        <f t="shared" ref="F6" si="0">D6/B6*100</f>
        <v>114.04090657822002</v>
      </c>
    </row>
    <row r="7" spans="1:7" ht="66" customHeight="1">
      <c r="A7" s="29" t="s">
        <v>67</v>
      </c>
      <c r="B7" s="10">
        <v>34.5</v>
      </c>
      <c r="C7" s="10">
        <v>2628.8</v>
      </c>
      <c r="D7" s="10">
        <v>2397.3000000000002</v>
      </c>
      <c r="E7" s="10">
        <f>D7/C7*100</f>
        <v>91.193700547778462</v>
      </c>
      <c r="F7" s="10" t="s">
        <v>97</v>
      </c>
    </row>
    <row r="8" spans="1:7">
      <c r="A8" s="19" t="s">
        <v>65</v>
      </c>
      <c r="B8" s="32">
        <f t="shared" ref="B8" si="1">B6+B7+B5</f>
        <v>215.4</v>
      </c>
      <c r="C8" s="32">
        <f t="shared" ref="C8:D8" si="2">C6+C7+C5</f>
        <v>2864.1000000000004</v>
      </c>
      <c r="D8" s="32">
        <f t="shared" si="2"/>
        <v>2603.6000000000004</v>
      </c>
      <c r="E8" s="32">
        <f>D8/C8*100</f>
        <v>90.904647184106707</v>
      </c>
      <c r="F8" s="32" t="s">
        <v>98</v>
      </c>
      <c r="G8" s="24"/>
    </row>
    <row r="12" spans="1:7">
      <c r="A12" s="33" t="s">
        <v>43</v>
      </c>
      <c r="B12" s="33"/>
      <c r="C12" s="33"/>
      <c r="D12" s="33"/>
      <c r="E12" s="33"/>
      <c r="F12" s="33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bichurkina</cp:lastModifiedBy>
  <cp:lastPrinted>2022-07-27T12:48:01Z</cp:lastPrinted>
  <dcterms:created xsi:type="dcterms:W3CDTF">2017-04-17T10:25:39Z</dcterms:created>
  <dcterms:modified xsi:type="dcterms:W3CDTF">2022-07-27T12:48:17Z</dcterms:modified>
</cp:coreProperties>
</file>