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80" yWindow="225" windowWidth="13575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5"/>
  <c r="E33" i="1"/>
  <c r="G8"/>
  <c r="G9"/>
  <c r="G10"/>
  <c r="G11"/>
  <c r="G12"/>
  <c r="G13"/>
  <c r="G14"/>
  <c r="G15"/>
  <c r="G16"/>
  <c r="G17"/>
  <c r="G19"/>
  <c r="G20"/>
  <c r="G22"/>
  <c r="G23"/>
  <c r="G24"/>
  <c r="G25"/>
  <c r="G26"/>
  <c r="G30"/>
  <c r="G32"/>
  <c r="G33"/>
  <c r="G34"/>
  <c r="G36"/>
  <c r="G38"/>
  <c r="G39"/>
  <c r="G41"/>
  <c r="F7"/>
  <c r="F8"/>
  <c r="F9"/>
  <c r="F10"/>
  <c r="F11"/>
  <c r="F12"/>
  <c r="F13"/>
  <c r="F14"/>
  <c r="F15"/>
  <c r="F16"/>
  <c r="F17"/>
  <c r="F19"/>
  <c r="F20"/>
  <c r="F23"/>
  <c r="F24"/>
  <c r="F25"/>
  <c r="F26"/>
  <c r="F30"/>
  <c r="F32"/>
  <c r="F33"/>
  <c r="F34"/>
  <c r="F36"/>
  <c r="F38"/>
  <c r="F39"/>
  <c r="F41"/>
  <c r="E5" i="3"/>
  <c r="B8"/>
  <c r="D5" i="1"/>
  <c r="E5"/>
  <c r="E35" l="1"/>
  <c r="D35"/>
  <c r="E40"/>
  <c r="G40" s="1"/>
  <c r="D40"/>
  <c r="E37"/>
  <c r="G37" s="1"/>
  <c r="D37"/>
  <c r="F37" s="1"/>
  <c r="D33"/>
  <c r="E29"/>
  <c r="G29" s="1"/>
  <c r="D29"/>
  <c r="C45"/>
  <c r="C43" s="1"/>
  <c r="C27"/>
  <c r="C5"/>
  <c r="E7" i="3"/>
  <c r="C8"/>
  <c r="D8"/>
  <c r="F5" i="2"/>
  <c r="F40" i="1" l="1"/>
  <c r="G35"/>
  <c r="F35"/>
  <c r="F29"/>
  <c r="C42"/>
  <c r="E8" i="3"/>
  <c r="D27" i="1"/>
  <c r="E27" l="1"/>
  <c r="G27" s="1"/>
  <c r="F27" l="1"/>
  <c r="G5"/>
  <c r="F5" l="1"/>
  <c r="E6" i="3"/>
  <c r="D45" i="1" l="1"/>
  <c r="D43" s="1"/>
  <c r="E45"/>
  <c r="E43" s="1"/>
  <c r="E42"/>
  <c r="D42"/>
  <c r="G6" i="2" l="1"/>
  <c r="F6"/>
  <c r="G5"/>
</calcChain>
</file>

<file path=xl/sharedStrings.xml><?xml version="1.0" encoding="utf-8"?>
<sst xmlns="http://schemas.openxmlformats.org/spreadsheetml/2006/main" count="106" uniqueCount="96">
  <si>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</si>
  <si>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</si>
  <si>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</si>
  <si>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</si>
  <si>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</si>
  <si>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</si>
  <si>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</si>
  <si>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</si>
  <si>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</si>
  <si>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</si>
  <si>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</si>
  <si>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</si>
  <si>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</si>
  <si>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</si>
  <si>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</si>
  <si>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</si>
  <si>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</si>
  <si>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</si>
  <si>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</si>
  <si>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</si>
  <si>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</si>
  <si>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</si>
  <si>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</si>
  <si>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</si>
  <si>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</si>
  <si>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</si>
  <si>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</si>
  <si>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</si>
  <si>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</si>
  <si>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</si>
  <si>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</si>
  <si>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</si>
  <si>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</si>
  <si>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</si>
  <si>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</si>
  <si>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</si>
  <si>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</si>
  <si>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</si>
  <si>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</si>
  <si>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</si>
  <si>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</si>
  <si>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</si>
  <si>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</si>
  <si>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</si>
  <si>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</si>
  <si>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</si>
  <si>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</si>
  <si>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</si>
  <si>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</si>
  <si>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</si>
  <si>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</si>
  <si>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</si>
  <si>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</si>
  <si>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</si>
  <si>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</si>
  <si>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</si>
  <si>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</si>
  <si>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</si>
  <si>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</si>
  <si>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</si>
  <si>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</si>
  <si>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</si>
  <si>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</si>
  <si>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</si>
  <si>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</si>
  <si>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</si>
  <si>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</si>
  <si>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</si>
  <si>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</si>
  <si>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</si>
  <si>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</si>
  <si>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</si>
  <si>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</si>
  <si>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</si>
  <si>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</si>
  <si>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</si>
  <si>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</si>
  <si>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</si>
  <si>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</si>
  <si>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% исполнения плана                       2021 года</t>
  </si>
  <si>
    <t>% исполнения 2021 года к 2020 году</t>
  </si>
  <si>
    <t>% исполнения плана 2021 года</t>
  </si>
  <si>
    <t>20216001100001151</t>
  </si>
  <si>
    <t>20216001100002151</t>
  </si>
  <si>
    <t>Прочие неналоговые доходы</t>
  </si>
  <si>
    <t>11700000000000180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</si>
  <si>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января 2022 года     
</t>
  </si>
  <si>
    <t>Исполнено на 1 января 2021 г. (тыс.руб)</t>
  </si>
  <si>
    <t>Утвержденные бюджетные назначения на           1 января 2022 г. (тыс.руб)</t>
  </si>
  <si>
    <t>Исполнено на 1 января 2022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</si>
  <si>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января 2022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</si>
  <si>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2022 года     
</t>
  </si>
  <si>
    <t>Утвержденные бюджетные назначения на          1 января 2022 г. (тыс.руб)</t>
  </si>
  <si>
    <t>Исполнено на        1 января 2022 г. (тыс.руб)</t>
  </si>
  <si>
    <t>Исполнено на                    1 января 2021 г. (тыс.руб)</t>
  </si>
  <si>
    <t>св. 2,1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</si>
</sst>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4" xfId="1" applyNumberFormat="1" applyFont="1" applyFill="1" applyBorder="1" applyAlignment="1" applyProtection="1">
      <alignment wrapText="1"/>
      <protection hidden="1"/>
    </xf>
    <xf numFmtId="164" fontId="4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wrapText="1"/>
    </xf>
    <xf numFmtId="9" fontId="3" fillId="0" borderId="1" xfId="4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4" applyNumberFormat="1" applyFont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zoomScaleNormal="100" workbookViewId="0">
      <selection activeCell="G29" sqref="G29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8" ht="58.5" customHeight="1">
      <c r="A2" s="48" t="s">
        <v>86</v>
      </c>
      <c r="B2" s="47"/>
      <c r="C2" s="47"/>
      <c r="D2" s="47"/>
      <c r="E2" s="47"/>
      <c r="F2" s="47"/>
      <c r="G2" s="47"/>
    </row>
    <row r="3" spans="1:8">
      <c r="G3" s="6" t="s">
        <v>42</v>
      </c>
    </row>
    <row r="4" spans="1:8" ht="63.75" customHeight="1">
      <c r="A4" s="1" t="s">
        <v>0</v>
      </c>
      <c r="B4" s="1" t="s">
        <v>1</v>
      </c>
      <c r="C4" s="1" t="s">
        <v>87</v>
      </c>
      <c r="D4" s="1" t="s">
        <v>88</v>
      </c>
      <c r="E4" s="1" t="s">
        <v>89</v>
      </c>
      <c r="F4" s="1" t="s">
        <v>79</v>
      </c>
      <c r="G4" s="1" t="s">
        <v>80</v>
      </c>
    </row>
    <row r="5" spans="1:8" ht="15.75" customHeight="1">
      <c r="A5" s="20" t="s">
        <v>2</v>
      </c>
      <c r="B5" s="21"/>
      <c r="C5" s="33">
        <f>C7+C19</f>
        <v>3261.7999999999997</v>
      </c>
      <c r="D5" s="33">
        <f>D7+D19</f>
        <v>4122.1000000000004</v>
      </c>
      <c r="E5" s="33">
        <f>E7+E19</f>
        <v>3775.8</v>
      </c>
      <c r="F5" s="40">
        <f t="shared" ref="F5:F41" si="0">E5/D5*100</f>
        <v>91.598942286698531</v>
      </c>
      <c r="G5" s="40">
        <f t="shared" ref="G5:G41" si="1">E5/C5*100</f>
        <v>115.75817033539766</v>
      </c>
    </row>
    <row r="6" spans="1:8" ht="15" customHeight="1">
      <c r="A6" s="18" t="s">
        <v>3</v>
      </c>
      <c r="B6" s="19"/>
      <c r="C6" s="31"/>
      <c r="D6" s="31"/>
      <c r="E6" s="31"/>
      <c r="F6" s="40"/>
      <c r="G6" s="40"/>
    </row>
    <row r="7" spans="1:8" ht="25.5" customHeight="1">
      <c r="A7" s="10" t="s">
        <v>44</v>
      </c>
      <c r="B7" s="11">
        <v>1E+16</v>
      </c>
      <c r="C7" s="30">
        <v>714.6</v>
      </c>
      <c r="D7" s="32">
        <v>1738.1</v>
      </c>
      <c r="E7" s="31">
        <v>1516.8</v>
      </c>
      <c r="F7" s="39">
        <f t="shared" si="0"/>
        <v>87.267706115873651</v>
      </c>
      <c r="G7" s="39" t="s">
        <v>95</v>
      </c>
      <c r="H7" s="24"/>
    </row>
    <row r="8" spans="1:8" ht="16.5" customHeight="1">
      <c r="A8" s="10" t="s">
        <v>45</v>
      </c>
      <c r="B8" s="11">
        <v>1.01E+16</v>
      </c>
      <c r="C8" s="30">
        <v>118.9</v>
      </c>
      <c r="D8" s="29">
        <v>209.8</v>
      </c>
      <c r="E8" s="29">
        <v>116.6</v>
      </c>
      <c r="F8" s="39">
        <f t="shared" si="0"/>
        <v>55.576739752144903</v>
      </c>
      <c r="G8" s="39">
        <f t="shared" si="1"/>
        <v>98.065601345668625</v>
      </c>
      <c r="H8" s="24"/>
    </row>
    <row r="9" spans="1:8" ht="25.5">
      <c r="A9" s="10" t="s">
        <v>46</v>
      </c>
      <c r="B9" s="12" t="s">
        <v>47</v>
      </c>
      <c r="C9" s="30">
        <v>118.9</v>
      </c>
      <c r="D9" s="29">
        <v>209.8</v>
      </c>
      <c r="E9" s="29">
        <v>116.6</v>
      </c>
      <c r="F9" s="39">
        <f t="shared" si="0"/>
        <v>55.576739752144903</v>
      </c>
      <c r="G9" s="39">
        <f t="shared" si="1"/>
        <v>98.065601345668625</v>
      </c>
      <c r="H9" s="24"/>
    </row>
    <row r="10" spans="1:8">
      <c r="A10" s="10" t="s">
        <v>48</v>
      </c>
      <c r="B10" s="11">
        <v>1.05E+16</v>
      </c>
      <c r="C10" s="30">
        <v>7.6</v>
      </c>
      <c r="D10" s="29">
        <v>13.6</v>
      </c>
      <c r="E10" s="29">
        <v>8.6</v>
      </c>
      <c r="F10" s="39">
        <f t="shared" si="0"/>
        <v>63.235294117647058</v>
      </c>
      <c r="G10" s="39">
        <f t="shared" si="1"/>
        <v>113.1578947368421</v>
      </c>
      <c r="H10" s="24"/>
    </row>
    <row r="11" spans="1:8" ht="25.5">
      <c r="A11" s="10" t="s">
        <v>49</v>
      </c>
      <c r="B11" s="12" t="s">
        <v>50</v>
      </c>
      <c r="C11" s="30">
        <v>7.6</v>
      </c>
      <c r="D11" s="29">
        <v>13.6</v>
      </c>
      <c r="E11" s="29">
        <v>8.6</v>
      </c>
      <c r="F11" s="39">
        <f t="shared" si="0"/>
        <v>63.235294117647058</v>
      </c>
      <c r="G11" s="39">
        <f t="shared" si="1"/>
        <v>113.1578947368421</v>
      </c>
      <c r="H11" s="24"/>
    </row>
    <row r="12" spans="1:8">
      <c r="A12" s="10" t="s">
        <v>51</v>
      </c>
      <c r="B12" s="11">
        <v>1.06E+16</v>
      </c>
      <c r="C12" s="30">
        <v>533.70000000000005</v>
      </c>
      <c r="D12" s="29">
        <v>1464.5</v>
      </c>
      <c r="E12" s="29">
        <v>521.9</v>
      </c>
      <c r="F12" s="39">
        <f t="shared" si="0"/>
        <v>35.636736087401843</v>
      </c>
      <c r="G12" s="39">
        <f t="shared" si="1"/>
        <v>97.789020048716495</v>
      </c>
      <c r="H12" s="24"/>
    </row>
    <row r="13" spans="1:8" ht="25.5">
      <c r="A13" s="10" t="s">
        <v>52</v>
      </c>
      <c r="B13" s="12" t="s">
        <v>53</v>
      </c>
      <c r="C13" s="30">
        <v>55.7</v>
      </c>
      <c r="D13" s="29">
        <v>761.1</v>
      </c>
      <c r="E13" s="29">
        <v>92</v>
      </c>
      <c r="F13" s="39">
        <f t="shared" si="0"/>
        <v>12.087767704638024</v>
      </c>
      <c r="G13" s="39">
        <f t="shared" si="1"/>
        <v>165.1705565529623</v>
      </c>
      <c r="H13" s="24"/>
    </row>
    <row r="14" spans="1:8">
      <c r="A14" s="10" t="s">
        <v>54</v>
      </c>
      <c r="B14" s="12" t="s">
        <v>55</v>
      </c>
      <c r="C14" s="30">
        <v>477.9</v>
      </c>
      <c r="D14" s="29">
        <v>703.4</v>
      </c>
      <c r="E14" s="29">
        <v>429.9</v>
      </c>
      <c r="F14" s="39">
        <f t="shared" si="0"/>
        <v>61.117429627523457</v>
      </c>
      <c r="G14" s="39">
        <f t="shared" si="1"/>
        <v>89.956057752667917</v>
      </c>
      <c r="H14" s="24"/>
    </row>
    <row r="15" spans="1:8">
      <c r="A15" s="10" t="s">
        <v>76</v>
      </c>
      <c r="B15" s="11">
        <v>1.08E+16</v>
      </c>
      <c r="C15" s="30">
        <v>0.2</v>
      </c>
      <c r="D15" s="32">
        <v>0.2</v>
      </c>
      <c r="E15" s="32">
        <v>0.2</v>
      </c>
      <c r="F15" s="39">
        <f t="shared" si="0"/>
        <v>100</v>
      </c>
      <c r="G15" s="39">
        <f t="shared" si="1"/>
        <v>100</v>
      </c>
      <c r="H15" s="24"/>
    </row>
    <row r="16" spans="1:8" ht="58.5" customHeight="1">
      <c r="A16" s="10" t="s">
        <v>73</v>
      </c>
      <c r="B16" s="11">
        <v>1.11E+16</v>
      </c>
      <c r="C16" s="30">
        <v>54.3</v>
      </c>
      <c r="D16" s="29">
        <v>50</v>
      </c>
      <c r="E16" s="29">
        <v>37.200000000000003</v>
      </c>
      <c r="F16" s="39">
        <f t="shared" si="0"/>
        <v>74.400000000000006</v>
      </c>
      <c r="G16" s="39">
        <f t="shared" si="1"/>
        <v>68.508287292817698</v>
      </c>
      <c r="H16" s="24"/>
    </row>
    <row r="17" spans="1:8" ht="147.75" customHeight="1">
      <c r="A17" s="10" t="s">
        <v>74</v>
      </c>
      <c r="B17" s="12" t="s">
        <v>75</v>
      </c>
      <c r="C17" s="30">
        <v>54.3</v>
      </c>
      <c r="D17" s="29">
        <v>50</v>
      </c>
      <c r="E17" s="29">
        <v>37.200000000000003</v>
      </c>
      <c r="F17" s="39">
        <f t="shared" si="0"/>
        <v>74.400000000000006</v>
      </c>
      <c r="G17" s="39">
        <f t="shared" si="1"/>
        <v>68.508287292817698</v>
      </c>
      <c r="H17" s="24"/>
    </row>
    <row r="18" spans="1:8" s="26" customFormat="1" ht="25.5" customHeight="1">
      <c r="A18" s="28" t="s">
        <v>84</v>
      </c>
      <c r="B18" s="27" t="s">
        <v>85</v>
      </c>
      <c r="C18" s="34">
        <v>0</v>
      </c>
      <c r="D18" s="35">
        <v>0</v>
      </c>
      <c r="E18" s="35">
        <v>832.3</v>
      </c>
      <c r="F18" s="39">
        <v>0</v>
      </c>
      <c r="G18" s="39">
        <v>0</v>
      </c>
      <c r="H18" s="24"/>
    </row>
    <row r="19" spans="1:8" ht="47.25" customHeight="1">
      <c r="A19" s="10" t="s">
        <v>56</v>
      </c>
      <c r="B19" s="12" t="s">
        <v>57</v>
      </c>
      <c r="C19" s="30">
        <v>2547.1999999999998</v>
      </c>
      <c r="D19" s="29">
        <v>2384</v>
      </c>
      <c r="E19" s="29">
        <v>2259</v>
      </c>
      <c r="F19" s="39">
        <f t="shared" si="0"/>
        <v>94.756711409395976</v>
      </c>
      <c r="G19" s="39">
        <f t="shared" si="1"/>
        <v>88.68561557788945</v>
      </c>
      <c r="H19" s="24"/>
    </row>
    <row r="20" spans="1:8" ht="56.25" customHeight="1">
      <c r="A20" s="10" t="s">
        <v>58</v>
      </c>
      <c r="B20" s="12" t="s">
        <v>59</v>
      </c>
      <c r="C20" s="30">
        <v>1012.1</v>
      </c>
      <c r="D20" s="29">
        <v>864.1</v>
      </c>
      <c r="E20" s="29">
        <v>864.1</v>
      </c>
      <c r="F20" s="39">
        <f t="shared" si="0"/>
        <v>100</v>
      </c>
      <c r="G20" s="39">
        <f t="shared" si="1"/>
        <v>85.376939037644505</v>
      </c>
      <c r="H20" s="24"/>
    </row>
    <row r="21" spans="1:8" ht="55.5" customHeight="1">
      <c r="A21" s="10" t="s">
        <v>60</v>
      </c>
      <c r="B21" s="12" t="s">
        <v>82</v>
      </c>
      <c r="C21" s="30">
        <v>0</v>
      </c>
      <c r="D21" s="29">
        <v>0</v>
      </c>
      <c r="E21" s="29">
        <v>0</v>
      </c>
      <c r="F21" s="39">
        <v>0</v>
      </c>
      <c r="G21" s="39">
        <v>0</v>
      </c>
      <c r="H21" s="24"/>
    </row>
    <row r="22" spans="1:8" ht="82.5" customHeight="1">
      <c r="A22" s="10" t="s">
        <v>61</v>
      </c>
      <c r="B22" s="12" t="s">
        <v>83</v>
      </c>
      <c r="C22" s="30">
        <v>1012.1</v>
      </c>
      <c r="D22" s="29">
        <v>0</v>
      </c>
      <c r="E22" s="29">
        <v>0</v>
      </c>
      <c r="F22" s="39">
        <v>0</v>
      </c>
      <c r="G22" s="39">
        <f t="shared" si="1"/>
        <v>0</v>
      </c>
      <c r="H22" s="24"/>
    </row>
    <row r="23" spans="1:8" ht="51">
      <c r="A23" s="10" t="s">
        <v>62</v>
      </c>
      <c r="B23" s="12" t="s">
        <v>63</v>
      </c>
      <c r="C23" s="30">
        <v>90.9</v>
      </c>
      <c r="D23" s="29">
        <v>93.7</v>
      </c>
      <c r="E23" s="29">
        <v>93.7</v>
      </c>
      <c r="F23" s="39">
        <f t="shared" si="0"/>
        <v>100</v>
      </c>
      <c r="G23" s="39">
        <f t="shared" si="1"/>
        <v>103.08030803080308</v>
      </c>
      <c r="H23" s="24"/>
    </row>
    <row r="24" spans="1:8" ht="69" customHeight="1">
      <c r="A24" s="10" t="s">
        <v>64</v>
      </c>
      <c r="B24" s="11">
        <v>2.02351181000001E+16</v>
      </c>
      <c r="C24" s="30">
        <v>90.9</v>
      </c>
      <c r="D24" s="29">
        <v>93.7</v>
      </c>
      <c r="E24" s="29">
        <v>93.7</v>
      </c>
      <c r="F24" s="39">
        <f t="shared" si="0"/>
        <v>100</v>
      </c>
      <c r="G24" s="39">
        <f t="shared" si="1"/>
        <v>103.08030803080308</v>
      </c>
      <c r="H24" s="24"/>
    </row>
    <row r="25" spans="1:8" ht="25.5">
      <c r="A25" s="10" t="s">
        <v>65</v>
      </c>
      <c r="B25" s="12" t="s">
        <v>66</v>
      </c>
      <c r="C25" s="30">
        <v>1444.2</v>
      </c>
      <c r="D25" s="29">
        <v>1426.2</v>
      </c>
      <c r="E25" s="29">
        <v>1301.2</v>
      </c>
      <c r="F25" s="39">
        <f t="shared" si="0"/>
        <v>91.235450848408362</v>
      </c>
      <c r="G25" s="39">
        <f t="shared" si="1"/>
        <v>90.098324331810005</v>
      </c>
      <c r="H25" s="24"/>
    </row>
    <row r="26" spans="1:8" ht="47.25" customHeight="1">
      <c r="A26" s="10" t="s">
        <v>67</v>
      </c>
      <c r="B26" s="12" t="s">
        <v>68</v>
      </c>
      <c r="C26" s="30">
        <v>1444.2</v>
      </c>
      <c r="D26" s="29">
        <v>1426.2</v>
      </c>
      <c r="E26" s="29">
        <v>1301.2</v>
      </c>
      <c r="F26" s="39">
        <f t="shared" si="0"/>
        <v>91.235450848408362</v>
      </c>
      <c r="G26" s="39">
        <f t="shared" si="1"/>
        <v>90.098324331810005</v>
      </c>
      <c r="H26" s="24"/>
    </row>
    <row r="27" spans="1:8" ht="21.75" customHeight="1">
      <c r="A27" s="13" t="s">
        <v>4</v>
      </c>
      <c r="B27" s="14"/>
      <c r="C27" s="41">
        <f>C29+C33+C35+C37+C40</f>
        <v>3358</v>
      </c>
      <c r="D27" s="41">
        <f>D29+D33+D35+D37+D40</f>
        <v>4205.3</v>
      </c>
      <c r="E27" s="41">
        <f>E29+E33+E35+E37+E40</f>
        <v>3823.2</v>
      </c>
      <c r="F27" s="40">
        <f t="shared" si="0"/>
        <v>90.913846812355828</v>
      </c>
      <c r="G27" s="40">
        <f t="shared" si="1"/>
        <v>113.85348421679571</v>
      </c>
      <c r="H27" s="24"/>
    </row>
    <row r="28" spans="1:8">
      <c r="A28" s="3" t="s">
        <v>3</v>
      </c>
      <c r="B28" s="8"/>
      <c r="C28" s="40"/>
      <c r="D28" s="40"/>
      <c r="E28" s="40"/>
      <c r="F28" s="40"/>
      <c r="G28" s="40"/>
      <c r="H28" s="24"/>
    </row>
    <row r="29" spans="1:8">
      <c r="A29" s="3" t="s">
        <v>5</v>
      </c>
      <c r="B29" s="7" t="s">
        <v>6</v>
      </c>
      <c r="C29" s="36">
        <v>1256.5</v>
      </c>
      <c r="D29" s="39">
        <f>D30+D31+D32</f>
        <v>1626.1</v>
      </c>
      <c r="E29" s="39">
        <f>E30+E31+E32</f>
        <v>1501.1999999999998</v>
      </c>
      <c r="F29" s="39">
        <f t="shared" si="0"/>
        <v>92.319045569153175</v>
      </c>
      <c r="G29" s="39">
        <f t="shared" si="1"/>
        <v>119.47473139673694</v>
      </c>
      <c r="H29" s="24"/>
    </row>
    <row r="30" spans="1:8" ht="56.25" customHeight="1">
      <c r="A30" s="3" t="s">
        <v>7</v>
      </c>
      <c r="B30" s="9" t="s">
        <v>8</v>
      </c>
      <c r="C30" s="36">
        <v>1253.5</v>
      </c>
      <c r="D30" s="44">
        <v>1623</v>
      </c>
      <c r="E30" s="39">
        <v>1498.1</v>
      </c>
      <c r="F30" s="39">
        <f t="shared" si="0"/>
        <v>92.304374614910657</v>
      </c>
      <c r="G30" s="39">
        <f t="shared" si="1"/>
        <v>119.51336258476266</v>
      </c>
      <c r="H30" s="24"/>
    </row>
    <row r="31" spans="1:8">
      <c r="A31" s="3" t="s">
        <v>9</v>
      </c>
      <c r="B31" s="7" t="s">
        <v>10</v>
      </c>
      <c r="C31" s="36">
        <v>0</v>
      </c>
      <c r="D31" s="44">
        <v>0</v>
      </c>
      <c r="E31" s="39">
        <v>0</v>
      </c>
      <c r="F31" s="39">
        <v>0</v>
      </c>
      <c r="G31" s="39">
        <v>0</v>
      </c>
      <c r="H31" s="24"/>
    </row>
    <row r="32" spans="1:8" ht="24.75" customHeight="1">
      <c r="A32" s="3" t="s">
        <v>11</v>
      </c>
      <c r="B32" s="7" t="s">
        <v>12</v>
      </c>
      <c r="C32" s="36">
        <v>3</v>
      </c>
      <c r="D32" s="39">
        <v>3.1</v>
      </c>
      <c r="E32" s="39">
        <v>3.1</v>
      </c>
      <c r="F32" s="39">
        <f t="shared" si="0"/>
        <v>100</v>
      </c>
      <c r="G32" s="39">
        <f t="shared" si="1"/>
        <v>103.33333333333334</v>
      </c>
      <c r="H32" s="24"/>
    </row>
    <row r="33" spans="1:8">
      <c r="A33" s="3" t="s">
        <v>13</v>
      </c>
      <c r="B33" s="7" t="s">
        <v>14</v>
      </c>
      <c r="C33" s="37">
        <v>90.9</v>
      </c>
      <c r="D33" s="39">
        <f>D34</f>
        <v>93.7</v>
      </c>
      <c r="E33" s="39">
        <f>E34</f>
        <v>93.7</v>
      </c>
      <c r="F33" s="39">
        <f t="shared" si="0"/>
        <v>100</v>
      </c>
      <c r="G33" s="39">
        <f t="shared" si="1"/>
        <v>103.08030803080308</v>
      </c>
      <c r="H33" s="24"/>
    </row>
    <row r="34" spans="1:8" ht="30" customHeight="1">
      <c r="A34" s="3" t="s">
        <v>15</v>
      </c>
      <c r="B34" s="7" t="s">
        <v>16</v>
      </c>
      <c r="C34" s="37">
        <v>90.9</v>
      </c>
      <c r="D34" s="39">
        <v>93.7</v>
      </c>
      <c r="E34" s="39">
        <v>93.7</v>
      </c>
      <c r="F34" s="39">
        <f t="shared" si="0"/>
        <v>100</v>
      </c>
      <c r="G34" s="39">
        <f t="shared" si="1"/>
        <v>103.08030803080308</v>
      </c>
      <c r="H34" s="24"/>
    </row>
    <row r="35" spans="1:8" ht="18.75" customHeight="1">
      <c r="A35" s="3" t="s">
        <v>17</v>
      </c>
      <c r="B35" s="7" t="s">
        <v>18</v>
      </c>
      <c r="C35" s="37">
        <v>323.10000000000002</v>
      </c>
      <c r="D35" s="39">
        <f>D36</f>
        <v>323.10000000000002</v>
      </c>
      <c r="E35" s="39">
        <f>E36</f>
        <v>323.10000000000002</v>
      </c>
      <c r="F35" s="39">
        <f t="shared" si="0"/>
        <v>100</v>
      </c>
      <c r="G35" s="39">
        <f t="shared" si="1"/>
        <v>100</v>
      </c>
      <c r="H35" s="24"/>
    </row>
    <row r="36" spans="1:8" ht="25.5">
      <c r="A36" s="3" t="s">
        <v>19</v>
      </c>
      <c r="B36" s="7" t="s">
        <v>20</v>
      </c>
      <c r="C36" s="37">
        <v>323.10000000000002</v>
      </c>
      <c r="D36" s="39">
        <v>323.10000000000002</v>
      </c>
      <c r="E36" s="39">
        <v>323.10000000000002</v>
      </c>
      <c r="F36" s="39">
        <f t="shared" si="0"/>
        <v>100</v>
      </c>
      <c r="G36" s="39">
        <f t="shared" si="1"/>
        <v>100</v>
      </c>
      <c r="H36" s="24"/>
    </row>
    <row r="37" spans="1:8" ht="25.5">
      <c r="A37" s="3" t="s">
        <v>21</v>
      </c>
      <c r="B37" s="7" t="s">
        <v>22</v>
      </c>
      <c r="C37" s="38">
        <v>232.5</v>
      </c>
      <c r="D37" s="39">
        <f>D39</f>
        <v>396</v>
      </c>
      <c r="E37" s="39">
        <f>E39</f>
        <v>391.7</v>
      </c>
      <c r="F37" s="39">
        <f t="shared" si="0"/>
        <v>98.914141414141412</v>
      </c>
      <c r="G37" s="39">
        <f t="shared" si="1"/>
        <v>168.47311827956989</v>
      </c>
      <c r="H37" s="24"/>
    </row>
    <row r="38" spans="1:8" ht="15" hidden="1" customHeight="1">
      <c r="A38" s="3" t="s">
        <v>23</v>
      </c>
      <c r="B38" s="7" t="s">
        <v>24</v>
      </c>
      <c r="C38" s="38"/>
      <c r="D38" s="39"/>
      <c r="E38" s="39"/>
      <c r="F38" s="39" t="e">
        <f t="shared" si="0"/>
        <v>#DIV/0!</v>
      </c>
      <c r="G38" s="39" t="e">
        <f t="shared" si="1"/>
        <v>#DIV/0!</v>
      </c>
      <c r="H38" s="24"/>
    </row>
    <row r="39" spans="1:8">
      <c r="A39" s="3" t="s">
        <v>25</v>
      </c>
      <c r="B39" s="7" t="s">
        <v>26</v>
      </c>
      <c r="C39" s="38">
        <v>232.5</v>
      </c>
      <c r="D39" s="39">
        <v>396</v>
      </c>
      <c r="E39" s="39">
        <v>391.7</v>
      </c>
      <c r="F39" s="39">
        <f t="shared" si="0"/>
        <v>98.914141414141412</v>
      </c>
      <c r="G39" s="39">
        <f t="shared" si="1"/>
        <v>168.47311827956989</v>
      </c>
      <c r="H39" s="24"/>
    </row>
    <row r="40" spans="1:8">
      <c r="A40" s="3" t="s">
        <v>77</v>
      </c>
      <c r="B40" s="7" t="s">
        <v>27</v>
      </c>
      <c r="C40" s="38">
        <v>1455</v>
      </c>
      <c r="D40" s="39">
        <f>D41</f>
        <v>1766.4</v>
      </c>
      <c r="E40" s="39">
        <f>E41</f>
        <v>1513.5</v>
      </c>
      <c r="F40" s="39">
        <f t="shared" si="0"/>
        <v>85.682744565217376</v>
      </c>
      <c r="G40" s="39">
        <f t="shared" si="1"/>
        <v>104.02061855670104</v>
      </c>
      <c r="H40" s="24"/>
    </row>
    <row r="41" spans="1:8">
      <c r="A41" s="3" t="s">
        <v>28</v>
      </c>
      <c r="B41" s="7" t="s">
        <v>29</v>
      </c>
      <c r="C41" s="38">
        <v>1455</v>
      </c>
      <c r="D41" s="39">
        <v>1766.4</v>
      </c>
      <c r="E41" s="39">
        <v>1513.5</v>
      </c>
      <c r="F41" s="39">
        <f t="shared" si="0"/>
        <v>85.682744565217376</v>
      </c>
      <c r="G41" s="39">
        <f t="shared" si="1"/>
        <v>104.02061855670104</v>
      </c>
      <c r="H41" s="24"/>
    </row>
    <row r="42" spans="1:8" ht="25.5">
      <c r="A42" s="3" t="s">
        <v>30</v>
      </c>
      <c r="B42" s="7"/>
      <c r="C42" s="39">
        <f>C5-C27</f>
        <v>-96.200000000000273</v>
      </c>
      <c r="D42" s="39">
        <f>D5-D27</f>
        <v>-83.199999999999818</v>
      </c>
      <c r="E42" s="39">
        <f>E5-E27</f>
        <v>-47.399999999999636</v>
      </c>
      <c r="F42" s="39"/>
      <c r="G42" s="39"/>
    </row>
    <row r="43" spans="1:8" ht="25.5">
      <c r="A43" s="2" t="s">
        <v>31</v>
      </c>
      <c r="B43" s="8"/>
      <c r="C43" s="40">
        <f t="shared" ref="C43" si="2">C45</f>
        <v>96.200000000000273</v>
      </c>
      <c r="D43" s="40">
        <f t="shared" ref="D43:E43" si="3">D45</f>
        <v>83.199999999999818</v>
      </c>
      <c r="E43" s="40">
        <f t="shared" si="3"/>
        <v>47.400000000000091</v>
      </c>
      <c r="F43" s="40"/>
      <c r="G43" s="40"/>
    </row>
    <row r="44" spans="1:8">
      <c r="A44" s="3" t="s">
        <v>3</v>
      </c>
      <c r="B44" s="7"/>
      <c r="C44" s="39"/>
      <c r="D44" s="39"/>
      <c r="E44" s="39"/>
      <c r="F44" s="39"/>
      <c r="G44" s="39"/>
    </row>
    <row r="45" spans="1:8" ht="31.5" customHeight="1">
      <c r="A45" s="3" t="s">
        <v>32</v>
      </c>
      <c r="B45" s="7" t="s">
        <v>33</v>
      </c>
      <c r="C45" s="39">
        <f t="shared" ref="C45" si="4">C46+C47</f>
        <v>96.200000000000273</v>
      </c>
      <c r="D45" s="39">
        <f t="shared" ref="D45:E45" si="5">D46+D47</f>
        <v>83.199999999999818</v>
      </c>
      <c r="E45" s="39">
        <f t="shared" si="5"/>
        <v>47.400000000000091</v>
      </c>
      <c r="F45" s="39"/>
      <c r="G45" s="39"/>
    </row>
    <row r="46" spans="1:8" ht="25.5">
      <c r="A46" s="3" t="s">
        <v>34</v>
      </c>
      <c r="B46" s="7" t="s">
        <v>35</v>
      </c>
      <c r="C46" s="39">
        <v>-3271.7</v>
      </c>
      <c r="D46" s="39">
        <v>-4122.1000000000004</v>
      </c>
      <c r="E46" s="39">
        <v>-3791.6</v>
      </c>
      <c r="F46" s="39"/>
      <c r="G46" s="39"/>
    </row>
    <row r="47" spans="1:8" ht="29.25" customHeight="1">
      <c r="A47" s="3" t="s">
        <v>36</v>
      </c>
      <c r="B47" s="7" t="s">
        <v>37</v>
      </c>
      <c r="C47" s="39">
        <v>3367.9</v>
      </c>
      <c r="D47" s="39">
        <v>4205.3</v>
      </c>
      <c r="E47" s="39">
        <v>3839</v>
      </c>
      <c r="F47" s="39"/>
      <c r="G47" s="39"/>
    </row>
    <row r="48" spans="1:8">
      <c r="F48" s="45"/>
      <c r="G48" s="45"/>
    </row>
    <row r="51" spans="1:7">
      <c r="A51" s="47" t="s">
        <v>43</v>
      </c>
      <c r="B51" s="47"/>
      <c r="C51" s="47"/>
      <c r="D51" s="47"/>
      <c r="E51" s="47"/>
      <c r="F51" s="47"/>
      <c r="G51" s="47"/>
    </row>
  </sheetData>
  <mergeCells count="2">
    <mergeCell ref="A51:G51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8" sqref="A28:A41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48" t="s">
        <v>90</v>
      </c>
      <c r="B2" s="47"/>
      <c r="C2" s="47"/>
      <c r="D2" s="47"/>
      <c r="E2" s="47"/>
      <c r="F2" s="47"/>
      <c r="G2" s="47"/>
    </row>
    <row r="3" spans="1:7">
      <c r="G3" s="6"/>
    </row>
    <row r="4" spans="1:7" ht="75" customHeight="1">
      <c r="A4" s="1" t="s">
        <v>38</v>
      </c>
      <c r="B4" s="1" t="s">
        <v>39</v>
      </c>
      <c r="C4" s="42" t="s">
        <v>87</v>
      </c>
      <c r="D4" s="42" t="s">
        <v>88</v>
      </c>
      <c r="E4" s="42" t="s">
        <v>89</v>
      </c>
      <c r="F4" s="22" t="s">
        <v>81</v>
      </c>
      <c r="G4" s="22" t="s">
        <v>80</v>
      </c>
    </row>
    <row r="5" spans="1:7" ht="44.25" customHeight="1">
      <c r="A5" s="15" t="s">
        <v>40</v>
      </c>
      <c r="B5" s="46">
        <v>2</v>
      </c>
      <c r="C5" s="43">
        <v>676.8</v>
      </c>
      <c r="D5" s="43">
        <v>1103.9000000000001</v>
      </c>
      <c r="E5" s="43">
        <v>1008.8</v>
      </c>
      <c r="F5" s="43">
        <f>E5/D5*100</f>
        <v>91.38508922909682</v>
      </c>
      <c r="G5" s="43">
        <f>E5/C5*100</f>
        <v>149.05437352245863</v>
      </c>
    </row>
    <row r="6" spans="1:7" ht="42.75" customHeight="1">
      <c r="A6" s="15" t="s">
        <v>41</v>
      </c>
      <c r="B6" s="46">
        <v>2</v>
      </c>
      <c r="C6" s="43">
        <v>663.5</v>
      </c>
      <c r="D6" s="43">
        <v>1068.8</v>
      </c>
      <c r="E6" s="43">
        <v>904.6</v>
      </c>
      <c r="F6" s="43">
        <f>E6/D6*100</f>
        <v>84.636976047904199</v>
      </c>
      <c r="G6" s="43">
        <f>E6/C6*100</f>
        <v>136.3376036171816</v>
      </c>
    </row>
    <row r="10" spans="1:7">
      <c r="A10" s="47" t="s">
        <v>43</v>
      </c>
      <c r="B10" s="47"/>
      <c r="C10" s="47"/>
      <c r="D10" s="47"/>
      <c r="E10" s="47"/>
      <c r="F10" s="47"/>
      <c r="G10" s="47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E19" sqref="E19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7" ht="96" customHeight="1">
      <c r="A2" s="48" t="s">
        <v>91</v>
      </c>
      <c r="B2" s="47"/>
      <c r="C2" s="47"/>
      <c r="D2" s="47"/>
      <c r="E2" s="47"/>
      <c r="F2" s="47"/>
    </row>
    <row r="3" spans="1:7">
      <c r="F3" s="6"/>
    </row>
    <row r="4" spans="1:7" ht="66.75" customHeight="1">
      <c r="A4" s="4" t="s">
        <v>69</v>
      </c>
      <c r="B4" s="42" t="s">
        <v>94</v>
      </c>
      <c r="C4" s="42" t="s">
        <v>92</v>
      </c>
      <c r="D4" s="42" t="s">
        <v>93</v>
      </c>
      <c r="E4" s="22" t="s">
        <v>81</v>
      </c>
      <c r="F4" s="22" t="s">
        <v>80</v>
      </c>
    </row>
    <row r="5" spans="1:7" ht="78" customHeight="1">
      <c r="A5" s="23" t="s">
        <v>78</v>
      </c>
      <c r="B5" s="43">
        <v>2</v>
      </c>
      <c r="C5" s="43">
        <v>2</v>
      </c>
      <c r="D5" s="43">
        <v>2</v>
      </c>
      <c r="E5" s="43">
        <f>D5/C5*100</f>
        <v>100</v>
      </c>
      <c r="F5" s="43">
        <f>D5/B5*100</f>
        <v>100</v>
      </c>
    </row>
    <row r="6" spans="1:7" ht="66.75" customHeight="1">
      <c r="A6" s="17" t="s">
        <v>71</v>
      </c>
      <c r="B6" s="43">
        <v>232.5</v>
      </c>
      <c r="C6" s="43">
        <v>396</v>
      </c>
      <c r="D6" s="43">
        <v>391.7</v>
      </c>
      <c r="E6" s="43">
        <f>D6/C6*100</f>
        <v>98.914141414141412</v>
      </c>
      <c r="F6" s="43">
        <f t="shared" ref="F6:F8" si="0">D6/B6*100</f>
        <v>168.47311827956989</v>
      </c>
      <c r="G6" s="24"/>
    </row>
    <row r="7" spans="1:7" ht="66" customHeight="1">
      <c r="A7" s="16" t="s">
        <v>72</v>
      </c>
      <c r="B7" s="43">
        <v>323.10000000000002</v>
      </c>
      <c r="C7" s="43">
        <v>323.10000000000002</v>
      </c>
      <c r="D7" s="43">
        <v>323.10000000000002</v>
      </c>
      <c r="E7" s="43">
        <f>D7/C7*100</f>
        <v>100</v>
      </c>
      <c r="F7" s="43">
        <f t="shared" si="0"/>
        <v>100</v>
      </c>
    </row>
    <row r="8" spans="1:7">
      <c r="A8" s="2" t="s">
        <v>70</v>
      </c>
      <c r="B8" s="25">
        <f t="shared" ref="B8:D8" si="1">B6+B7+B5</f>
        <v>557.6</v>
      </c>
      <c r="C8" s="25">
        <f t="shared" si="1"/>
        <v>721.1</v>
      </c>
      <c r="D8" s="25">
        <f t="shared" si="1"/>
        <v>716.8</v>
      </c>
      <c r="E8" s="25">
        <f>D8/C8*100</f>
        <v>99.403688808764372</v>
      </c>
      <c r="F8" s="25">
        <f t="shared" si="0"/>
        <v>128.55093256814919</v>
      </c>
      <c r="G8" s="24"/>
    </row>
    <row r="12" spans="1:7">
      <c r="A12" s="47" t="s">
        <v>43</v>
      </c>
      <c r="B12" s="47"/>
      <c r="C12" s="47"/>
      <c r="D12" s="47"/>
      <c r="E12" s="47"/>
      <c r="F12" s="47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2022-01-31T11:18:59Z</cp:lastPrinted>
  <dcterms:created xsi:type="dcterms:W3CDTF">2017-04-17T10:25:39Z</dcterms:created>
  <dcterms:modified xsi:type="dcterms:W3CDTF">2022-01-31T11:19:04Z</dcterms:modified>
</cp:coreProperties>
</file>