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6"/>
  <c r="F17"/>
  <c r="F19"/>
  <c r="F20"/>
  <c r="F22"/>
  <c r="F23"/>
  <c r="F24"/>
  <c r="F25"/>
  <c r="F26"/>
  <c r="G8"/>
  <c r="G9"/>
  <c r="G10"/>
  <c r="G11"/>
  <c r="G12"/>
  <c r="G13"/>
  <c r="G14"/>
  <c r="G16"/>
  <c r="G17"/>
  <c r="G19"/>
  <c r="G20"/>
  <c r="G22"/>
  <c r="G23"/>
  <c r="G24"/>
  <c r="G25"/>
  <c r="G26"/>
  <c r="E7" i="3"/>
  <c r="F7"/>
  <c r="F8"/>
  <c r="F29" i="1"/>
  <c r="F30"/>
  <c r="F31"/>
  <c r="F32"/>
  <c r="F33"/>
  <c r="F34"/>
  <c r="F35"/>
  <c r="F36"/>
  <c r="F38"/>
  <c r="F39"/>
  <c r="F40"/>
  <c r="F41"/>
  <c r="F42"/>
  <c r="G29"/>
  <c r="G30"/>
  <c r="G32"/>
  <c r="G33"/>
  <c r="G34"/>
  <c r="G35"/>
  <c r="G36"/>
  <c r="G39"/>
  <c r="G41"/>
  <c r="G42"/>
  <c r="E5" i="3"/>
  <c r="C8"/>
  <c r="D8"/>
  <c r="E8" s="1"/>
  <c r="B8"/>
  <c r="F5" i="2"/>
  <c r="D27" i="1" l="1"/>
  <c r="G7" l="1"/>
  <c r="F7"/>
  <c r="D5"/>
  <c r="C5"/>
  <c r="C27"/>
  <c r="E27"/>
  <c r="G27" l="1"/>
  <c r="F27"/>
  <c r="G5"/>
  <c r="E5"/>
  <c r="F5" l="1"/>
  <c r="E6" i="3"/>
  <c r="D46" i="1" l="1"/>
  <c r="D44" s="1"/>
  <c r="E46"/>
  <c r="E44" s="1"/>
  <c r="E43"/>
  <c r="D43"/>
  <c r="C46" l="1"/>
  <c r="C44" s="1"/>
  <c r="C43"/>
  <c r="G6" i="2"/>
  <c r="F6"/>
  <c r="G5"/>
</calcChain>
</file>

<file path=xl/sharedStrings.xml><?xml version="1.0" encoding="utf-8"?>
<sst xmlns="http://schemas.openxmlformats.org/spreadsheetml/2006/main" count="110" uniqueCount="99">
  <si>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</si>
  <si>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</si>
  <si>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</si>
  <si>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</si>
  <si>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</si>
  <si>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</si>
  <si>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</si>
  <si>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</si>
  <si>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</si>
  <si>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</si>
  <si>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</si>
  <si>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</si>
  <si>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</si>
  <si>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</si>
  <si>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</si>
  <si>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</si>
  <si>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</si>
  <si>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</si>
  <si>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</si>
  <si>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</si>
  <si>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</si>
  <si>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</si>
  <si>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</si>
  <si>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</si>
  <si>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</si>
  <si>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</si>
  <si>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</si>
  <si>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</si>
  <si>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</si>
  <si>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</si>
  <si>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</si>
  <si>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</si>
  <si>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</si>
  <si>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</si>
  <si>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</si>
  <si>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</si>
  <si>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</si>
  <si>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</si>
  <si>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</si>
  <si>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</si>
  <si>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</si>
  <si>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</si>
  <si>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</si>
  <si>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</si>
  <si>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</si>
  <si>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</si>
  <si>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</si>
  <si>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</si>
  <si>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</si>
  <si>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</si>
  <si>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</si>
  <si>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</si>
  <si>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</si>
  <si>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</si>
  <si>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</si>
  <si>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</si>
  <si>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</si>
  <si>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</si>
  <si>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</si>
  <si>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</si>
  <si>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</si>
  <si>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</si>
  <si>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</si>
  <si>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20215001100001151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</si>
  <si>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</si>
  <si>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20215001100002151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</si>
  <si>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</si>
  <si>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</si>
  <si>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</si>
  <si>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</si>
  <si>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</si>
  <si>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</si>
  <si>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</si>
  <si>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</si>
  <si>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</si>
  <si>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</si>
  <si>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</si>
  <si>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</si>
  <si>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</si>
  <si>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</si>
  <si>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Прочие неналоговые доходы</t>
  </si>
  <si>
    <t>11700000000000180</t>
  </si>
  <si>
    <t>Государственная пошлина</t>
  </si>
  <si>
    <t>Культура и кинематография</t>
  </si>
  <si>
    <t>% исполнения плана 2020 года</t>
  </si>
  <si>
    <t>% исполнения 2020 года к 2019 году</t>
  </si>
  <si>
    <t>% исполнения плана                       2020 года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</si>
  <si>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</si>
  <si>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июля 2020 года     
</t>
  </si>
  <si>
    <t>Исполнено на 1 июля 2019 г. (тыс.руб)</t>
  </si>
  <si>
    <t>Утвержденные бюджетные назначения на           1 июля 2020 г. (тыс.руб)</t>
  </si>
  <si>
    <t>Исполнено на 1 июля 2020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</si>
  <si>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июля 2020 года     
</t>
  </si>
  <si>
    <t>Исполнено на      1 июля 2019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</si>
  <si>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июля 2020 года     
</t>
  </si>
  <si>
    <t>Исполнено на             1 июля 2019 г. (тыс.руб)</t>
  </si>
  <si>
    <t>Утвержденные бюджетные назначения на            1 июля 2020 г. (тыс.руб)</t>
  </si>
  <si>
    <t>Исполнено на        1 июля 2020 г. (тыс.руб)</t>
  </si>
  <si>
    <t>св. 2,2 раза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</si>
</sst>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7" fillId="0" borderId="1" xfId="2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left" vertical="top" wrapText="1"/>
    </xf>
    <xf numFmtId="37" fontId="2" fillId="0" borderId="1" xfId="0" applyNumberFormat="1" applyFont="1" applyBorder="1" applyAlignment="1">
      <alignment horizontal="center" vertical="top" wrapText="1"/>
    </xf>
    <xf numFmtId="9" fontId="3" fillId="0" borderId="1" xfId="4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4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Normal="100" workbookViewId="0">
      <selection sqref="A1:G52"/>
    </sheetView>
  </sheetViews>
  <sheetFormatPr defaultRowHeight="15"/>
  <cols>
    <col min="1" max="1" width="27.85546875" style="5" customWidth="1"/>
    <col min="2" max="2" width="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7" ht="58.5" customHeight="1">
      <c r="A2" s="58" t="s">
        <v>88</v>
      </c>
      <c r="B2" s="57"/>
      <c r="C2" s="57"/>
      <c r="D2" s="57"/>
      <c r="E2" s="57"/>
      <c r="F2" s="57"/>
      <c r="G2" s="57"/>
    </row>
    <row r="3" spans="1:7">
      <c r="G3" s="6" t="s">
        <v>44</v>
      </c>
    </row>
    <row r="4" spans="1:7" ht="63.75" customHeight="1">
      <c r="A4" s="1" t="s">
        <v>0</v>
      </c>
      <c r="B4" s="1" t="s">
        <v>1</v>
      </c>
      <c r="C4" s="1" t="s">
        <v>89</v>
      </c>
      <c r="D4" s="1" t="s">
        <v>90</v>
      </c>
      <c r="E4" s="1" t="s">
        <v>91</v>
      </c>
      <c r="F4" s="1" t="s">
        <v>86</v>
      </c>
      <c r="G4" s="1" t="s">
        <v>85</v>
      </c>
    </row>
    <row r="5" spans="1:7" ht="15.75" customHeight="1">
      <c r="A5" s="26" t="s">
        <v>2</v>
      </c>
      <c r="B5" s="27"/>
      <c r="C5" s="20">
        <f>C7+C19</f>
        <v>1216.7</v>
      </c>
      <c r="D5" s="56">
        <f>D7+D19</f>
        <v>2632</v>
      </c>
      <c r="E5" s="56">
        <f>E7+E19</f>
        <v>1108.8</v>
      </c>
      <c r="F5" s="56">
        <f t="shared" ref="F5:F26" si="0">E5/D5*100</f>
        <v>42.127659574468083</v>
      </c>
      <c r="G5" s="56">
        <f t="shared" ref="G5:G26" si="1">E5/C5*100</f>
        <v>91.131749815073547</v>
      </c>
    </row>
    <row r="6" spans="1:7" ht="15" customHeight="1">
      <c r="A6" s="23" t="s">
        <v>3</v>
      </c>
      <c r="B6" s="24"/>
      <c r="C6" s="10"/>
      <c r="D6" s="54"/>
      <c r="E6" s="54"/>
      <c r="F6" s="56"/>
      <c r="G6" s="55"/>
    </row>
    <row r="7" spans="1:7" ht="20.25" customHeight="1">
      <c r="A7" s="11" t="s">
        <v>46</v>
      </c>
      <c r="B7" s="12">
        <v>1E+16</v>
      </c>
      <c r="C7" s="32">
        <v>149.4</v>
      </c>
      <c r="D7" s="49">
        <v>1209.9000000000001</v>
      </c>
      <c r="E7" s="48">
        <v>181.1</v>
      </c>
      <c r="F7" s="55">
        <f t="shared" si="0"/>
        <v>14.968179188362674</v>
      </c>
      <c r="G7" s="55">
        <f t="shared" si="1"/>
        <v>121.2182061579652</v>
      </c>
    </row>
    <row r="8" spans="1:7" ht="16.5" customHeight="1">
      <c r="A8" s="11" t="s">
        <v>47</v>
      </c>
      <c r="B8" s="12">
        <v>1.01E+16</v>
      </c>
      <c r="C8" s="32">
        <v>53.7</v>
      </c>
      <c r="D8" s="47">
        <v>443.8</v>
      </c>
      <c r="E8" s="47">
        <v>68.900000000000006</v>
      </c>
      <c r="F8" s="55">
        <f t="shared" si="0"/>
        <v>15.52501126633619</v>
      </c>
      <c r="G8" s="55">
        <f t="shared" si="1"/>
        <v>128.30540037243949</v>
      </c>
    </row>
    <row r="9" spans="1:7" ht="17.25" customHeight="1">
      <c r="A9" s="11" t="s">
        <v>48</v>
      </c>
      <c r="B9" s="13" t="s">
        <v>49</v>
      </c>
      <c r="C9" s="32">
        <v>53.7</v>
      </c>
      <c r="D9" s="47">
        <v>443.8</v>
      </c>
      <c r="E9" s="47">
        <v>68.900000000000006</v>
      </c>
      <c r="F9" s="55">
        <f t="shared" si="0"/>
        <v>15.52501126633619</v>
      </c>
      <c r="G9" s="55">
        <f t="shared" si="1"/>
        <v>128.30540037243949</v>
      </c>
    </row>
    <row r="10" spans="1:7">
      <c r="A10" s="11" t="s">
        <v>50</v>
      </c>
      <c r="B10" s="12">
        <v>1.05E+16</v>
      </c>
      <c r="C10" s="32">
        <v>6.2</v>
      </c>
      <c r="D10" s="47">
        <v>11.4</v>
      </c>
      <c r="E10" s="47">
        <v>7.6</v>
      </c>
      <c r="F10" s="55">
        <f t="shared" si="0"/>
        <v>66.666666666666657</v>
      </c>
      <c r="G10" s="55">
        <f t="shared" si="1"/>
        <v>122.58064516129031</v>
      </c>
    </row>
    <row r="11" spans="1:7" ht="27" customHeight="1">
      <c r="A11" s="11" t="s">
        <v>51</v>
      </c>
      <c r="B11" s="13" t="s">
        <v>52</v>
      </c>
      <c r="C11" s="32">
        <v>6.2</v>
      </c>
      <c r="D11" s="47">
        <v>11.4</v>
      </c>
      <c r="E11" s="47">
        <v>7.6</v>
      </c>
      <c r="F11" s="55">
        <f t="shared" si="0"/>
        <v>66.666666666666657</v>
      </c>
      <c r="G11" s="55">
        <f t="shared" si="1"/>
        <v>122.58064516129031</v>
      </c>
    </row>
    <row r="12" spans="1:7">
      <c r="A12" s="11" t="s">
        <v>53</v>
      </c>
      <c r="B12" s="12">
        <v>1.06E+16</v>
      </c>
      <c r="C12" s="32">
        <v>75.099999999999994</v>
      </c>
      <c r="D12" s="47">
        <v>734.7</v>
      </c>
      <c r="E12" s="47">
        <v>84.2</v>
      </c>
      <c r="F12" s="55">
        <f t="shared" si="0"/>
        <v>11.460460051721791</v>
      </c>
      <c r="G12" s="55">
        <f t="shared" si="1"/>
        <v>112.11717709720375</v>
      </c>
    </row>
    <row r="13" spans="1:7" ht="25.5">
      <c r="A13" s="11" t="s">
        <v>54</v>
      </c>
      <c r="B13" s="13" t="s">
        <v>55</v>
      </c>
      <c r="C13" s="32">
        <v>7.6</v>
      </c>
      <c r="D13" s="47">
        <v>59.7</v>
      </c>
      <c r="E13" s="47">
        <v>2.2000000000000002</v>
      </c>
      <c r="F13" s="55">
        <f t="shared" si="0"/>
        <v>3.6850921273031827</v>
      </c>
      <c r="G13" s="55">
        <f t="shared" si="1"/>
        <v>28.947368421052634</v>
      </c>
    </row>
    <row r="14" spans="1:7">
      <c r="A14" s="11" t="s">
        <v>56</v>
      </c>
      <c r="B14" s="13" t="s">
        <v>57</v>
      </c>
      <c r="C14" s="32">
        <v>67.5</v>
      </c>
      <c r="D14" s="47">
        <v>675</v>
      </c>
      <c r="E14" s="47">
        <v>81.900000000000006</v>
      </c>
      <c r="F14" s="55">
        <f t="shared" si="0"/>
        <v>12.133333333333335</v>
      </c>
      <c r="G14" s="55">
        <f t="shared" si="1"/>
        <v>121.33333333333334</v>
      </c>
    </row>
    <row r="15" spans="1:7">
      <c r="A15" s="11" t="s">
        <v>82</v>
      </c>
      <c r="B15" s="12">
        <v>1.08E+16</v>
      </c>
      <c r="C15" s="16">
        <v>0</v>
      </c>
      <c r="D15" s="49">
        <v>0</v>
      </c>
      <c r="E15" s="49">
        <v>0</v>
      </c>
      <c r="F15" s="55">
        <v>0</v>
      </c>
      <c r="G15" s="55">
        <v>0</v>
      </c>
    </row>
    <row r="16" spans="1:7" ht="59.25" customHeight="1">
      <c r="A16" s="11" t="s">
        <v>77</v>
      </c>
      <c r="B16" s="12">
        <v>1.11E+16</v>
      </c>
      <c r="C16" s="33">
        <v>14.4</v>
      </c>
      <c r="D16" s="50">
        <v>29.8</v>
      </c>
      <c r="E16" s="50">
        <v>20.5</v>
      </c>
      <c r="F16" s="55">
        <f t="shared" si="0"/>
        <v>68.791946308724832</v>
      </c>
      <c r="G16" s="55">
        <f t="shared" si="1"/>
        <v>142.36111111111111</v>
      </c>
    </row>
    <row r="17" spans="1:7" ht="143.25" customHeight="1">
      <c r="A17" s="11" t="s">
        <v>78</v>
      </c>
      <c r="B17" s="13" t="s">
        <v>79</v>
      </c>
      <c r="C17" s="33">
        <v>14.4</v>
      </c>
      <c r="D17" s="50">
        <v>29.8</v>
      </c>
      <c r="E17" s="50">
        <v>20.5</v>
      </c>
      <c r="F17" s="55">
        <f t="shared" si="0"/>
        <v>68.791946308724832</v>
      </c>
      <c r="G17" s="55">
        <f t="shared" si="1"/>
        <v>142.36111111111111</v>
      </c>
    </row>
    <row r="18" spans="1:7" ht="16.5" customHeight="1">
      <c r="A18" s="25" t="s">
        <v>80</v>
      </c>
      <c r="B18" s="13" t="s">
        <v>81</v>
      </c>
      <c r="C18" s="34">
        <v>0</v>
      </c>
      <c r="D18" s="51">
        <v>0</v>
      </c>
      <c r="E18" s="51">
        <v>0</v>
      </c>
      <c r="F18" s="55">
        <v>0</v>
      </c>
      <c r="G18" s="55">
        <v>0</v>
      </c>
    </row>
    <row r="19" spans="1:7" ht="42.75" customHeight="1">
      <c r="A19" s="11" t="s">
        <v>58</v>
      </c>
      <c r="B19" s="13" t="s">
        <v>59</v>
      </c>
      <c r="C19" s="33">
        <v>1067.3</v>
      </c>
      <c r="D19" s="52">
        <v>1422.1</v>
      </c>
      <c r="E19" s="52">
        <v>927.7</v>
      </c>
      <c r="F19" s="55">
        <f t="shared" si="0"/>
        <v>65.234512340904303</v>
      </c>
      <c r="G19" s="55">
        <f t="shared" si="1"/>
        <v>86.920266092007878</v>
      </c>
    </row>
    <row r="20" spans="1:7" ht="51">
      <c r="A20" s="11" t="s">
        <v>60</v>
      </c>
      <c r="B20" s="13" t="s">
        <v>61</v>
      </c>
      <c r="C20" s="35">
        <v>789.3</v>
      </c>
      <c r="D20" s="52">
        <v>782</v>
      </c>
      <c r="E20" s="52">
        <v>660.7</v>
      </c>
      <c r="F20" s="55">
        <f t="shared" si="0"/>
        <v>84.48849104859336</v>
      </c>
      <c r="G20" s="55">
        <f t="shared" si="1"/>
        <v>83.707082224756121</v>
      </c>
    </row>
    <row r="21" spans="1:7" ht="51">
      <c r="A21" s="11" t="s">
        <v>62</v>
      </c>
      <c r="B21" s="13" t="s">
        <v>63</v>
      </c>
      <c r="C21" s="35">
        <v>14</v>
      </c>
      <c r="D21" s="52">
        <v>0</v>
      </c>
      <c r="E21" s="52">
        <v>0</v>
      </c>
      <c r="F21" s="55">
        <v>0</v>
      </c>
      <c r="G21" s="55">
        <v>0</v>
      </c>
    </row>
    <row r="22" spans="1:7" ht="77.25" customHeight="1">
      <c r="A22" s="11" t="s">
        <v>64</v>
      </c>
      <c r="B22" s="13" t="s">
        <v>65</v>
      </c>
      <c r="C22" s="35">
        <v>775.3</v>
      </c>
      <c r="D22" s="52">
        <v>782</v>
      </c>
      <c r="E22" s="52">
        <v>660.7</v>
      </c>
      <c r="F22" s="55">
        <f t="shared" si="0"/>
        <v>84.48849104859336</v>
      </c>
      <c r="G22" s="55">
        <f t="shared" si="1"/>
        <v>85.218625048368381</v>
      </c>
    </row>
    <row r="23" spans="1:7" ht="51">
      <c r="A23" s="11" t="s">
        <v>66</v>
      </c>
      <c r="B23" s="13" t="s">
        <v>67</v>
      </c>
      <c r="C23" s="35">
        <v>39</v>
      </c>
      <c r="D23" s="52">
        <v>81</v>
      </c>
      <c r="E23" s="52">
        <v>35.200000000000003</v>
      </c>
      <c r="F23" s="55">
        <f t="shared" si="0"/>
        <v>43.456790123456798</v>
      </c>
      <c r="G23" s="55">
        <f t="shared" si="1"/>
        <v>90.256410256410263</v>
      </c>
    </row>
    <row r="24" spans="1:7" ht="67.5" customHeight="1">
      <c r="A24" s="11" t="s">
        <v>68</v>
      </c>
      <c r="B24" s="12">
        <v>2.02351181000001E+16</v>
      </c>
      <c r="C24" s="35">
        <v>39</v>
      </c>
      <c r="D24" s="52">
        <v>81</v>
      </c>
      <c r="E24" s="52">
        <v>35.200000000000003</v>
      </c>
      <c r="F24" s="55">
        <f t="shared" si="0"/>
        <v>43.456790123456798</v>
      </c>
      <c r="G24" s="55">
        <f t="shared" si="1"/>
        <v>90.256410256410263</v>
      </c>
    </row>
    <row r="25" spans="1:7" ht="25.5">
      <c r="A25" s="11" t="s">
        <v>69</v>
      </c>
      <c r="B25" s="13" t="s">
        <v>70</v>
      </c>
      <c r="C25" s="35">
        <v>239</v>
      </c>
      <c r="D25" s="53">
        <v>559.1</v>
      </c>
      <c r="E25" s="53">
        <v>231.8</v>
      </c>
      <c r="F25" s="55">
        <f t="shared" si="0"/>
        <v>41.45948846360222</v>
      </c>
      <c r="G25" s="55">
        <f t="shared" si="1"/>
        <v>96.987447698744774</v>
      </c>
    </row>
    <row r="26" spans="1:7" ht="42" customHeight="1">
      <c r="A26" s="11" t="s">
        <v>71</v>
      </c>
      <c r="B26" s="13" t="s">
        <v>72</v>
      </c>
      <c r="C26" s="35">
        <v>239</v>
      </c>
      <c r="D26" s="53">
        <v>559.1</v>
      </c>
      <c r="E26" s="53">
        <v>231.8</v>
      </c>
      <c r="F26" s="55">
        <f t="shared" si="0"/>
        <v>41.45948846360222</v>
      </c>
      <c r="G26" s="55">
        <f t="shared" si="1"/>
        <v>96.987447698744774</v>
      </c>
    </row>
    <row r="27" spans="1:7" ht="21.75" customHeight="1">
      <c r="A27" s="14" t="s">
        <v>4</v>
      </c>
      <c r="B27" s="15"/>
      <c r="C27" s="28">
        <f>C29+C33+C35+C38+C41</f>
        <v>1172.8000000000002</v>
      </c>
      <c r="D27" s="28">
        <f>D29+D33+D35+D38+D41</f>
        <v>2672.5</v>
      </c>
      <c r="E27" s="28">
        <f>E29+E33+E35+E38+E41</f>
        <v>1223.1000000000001</v>
      </c>
      <c r="F27" s="43">
        <f t="shared" ref="F27:F42" si="2">E27/D27*100</f>
        <v>45.766136576239482</v>
      </c>
      <c r="G27" s="28">
        <f t="shared" ref="G27:G42" si="3">E27/C27*100</f>
        <v>104.2888813096862</v>
      </c>
    </row>
    <row r="28" spans="1:7">
      <c r="A28" s="3" t="s">
        <v>3</v>
      </c>
      <c r="B28" s="8"/>
      <c r="C28" s="20"/>
      <c r="D28" s="20"/>
      <c r="E28" s="20"/>
      <c r="F28" s="43"/>
      <c r="G28" s="28"/>
    </row>
    <row r="29" spans="1:7">
      <c r="A29" s="3" t="s">
        <v>5</v>
      </c>
      <c r="B29" s="7" t="s">
        <v>6</v>
      </c>
      <c r="C29" s="36">
        <v>453.1</v>
      </c>
      <c r="D29" s="38">
        <v>750.7</v>
      </c>
      <c r="E29" s="38">
        <v>534</v>
      </c>
      <c r="F29" s="44">
        <f t="shared" si="2"/>
        <v>71.133608631943517</v>
      </c>
      <c r="G29" s="45">
        <f t="shared" si="3"/>
        <v>117.85477819465902</v>
      </c>
    </row>
    <row r="30" spans="1:7" ht="54.75" customHeight="1">
      <c r="A30" s="3" t="s">
        <v>7</v>
      </c>
      <c r="B30" s="9" t="s">
        <v>8</v>
      </c>
      <c r="C30" s="36">
        <v>452</v>
      </c>
      <c r="D30" s="46">
        <v>741.4</v>
      </c>
      <c r="E30" s="38">
        <v>533</v>
      </c>
      <c r="F30" s="44">
        <f t="shared" si="2"/>
        <v>71.891016994874562</v>
      </c>
      <c r="G30" s="45">
        <f t="shared" si="3"/>
        <v>117.92035398230087</v>
      </c>
    </row>
    <row r="31" spans="1:7">
      <c r="A31" s="3" t="s">
        <v>9</v>
      </c>
      <c r="B31" s="7" t="s">
        <v>10</v>
      </c>
      <c r="C31" s="36">
        <v>0</v>
      </c>
      <c r="D31" s="46">
        <v>5</v>
      </c>
      <c r="E31" s="38">
        <v>0</v>
      </c>
      <c r="F31" s="44">
        <f t="shared" si="2"/>
        <v>0</v>
      </c>
      <c r="G31" s="45">
        <v>0</v>
      </c>
    </row>
    <row r="32" spans="1:7" ht="27.75" customHeight="1">
      <c r="A32" s="3" t="s">
        <v>11</v>
      </c>
      <c r="B32" s="7" t="s">
        <v>12</v>
      </c>
      <c r="C32" s="36">
        <v>1.1000000000000001</v>
      </c>
      <c r="D32" s="38">
        <v>4.3</v>
      </c>
      <c r="E32" s="38">
        <v>1</v>
      </c>
      <c r="F32" s="44">
        <f t="shared" si="2"/>
        <v>23.255813953488371</v>
      </c>
      <c r="G32" s="45">
        <f t="shared" si="3"/>
        <v>90.909090909090907</v>
      </c>
    </row>
    <row r="33" spans="1:7" ht="18" customHeight="1">
      <c r="A33" s="3" t="s">
        <v>13</v>
      </c>
      <c r="B33" s="7" t="s">
        <v>14</v>
      </c>
      <c r="C33" s="36">
        <v>39</v>
      </c>
      <c r="D33" s="38">
        <v>81</v>
      </c>
      <c r="E33" s="38">
        <v>35.200000000000003</v>
      </c>
      <c r="F33" s="44">
        <f t="shared" si="2"/>
        <v>43.456790123456798</v>
      </c>
      <c r="G33" s="45">
        <f t="shared" si="3"/>
        <v>90.256410256410263</v>
      </c>
    </row>
    <row r="34" spans="1:7" ht="30" customHeight="1">
      <c r="A34" s="3" t="s">
        <v>15</v>
      </c>
      <c r="B34" s="7" t="s">
        <v>16</v>
      </c>
      <c r="C34" s="36">
        <v>39</v>
      </c>
      <c r="D34" s="38">
        <v>81</v>
      </c>
      <c r="E34" s="38">
        <v>35.200000000000003</v>
      </c>
      <c r="F34" s="44">
        <f t="shared" si="2"/>
        <v>43.456790123456798</v>
      </c>
      <c r="G34" s="45">
        <f t="shared" si="3"/>
        <v>90.256410256410263</v>
      </c>
    </row>
    <row r="35" spans="1:7" ht="18.75" customHeight="1">
      <c r="A35" s="3" t="s">
        <v>17</v>
      </c>
      <c r="B35" s="7" t="s">
        <v>18</v>
      </c>
      <c r="C35" s="36">
        <v>40</v>
      </c>
      <c r="D35" s="38">
        <v>323.10000000000002</v>
      </c>
      <c r="E35" s="38">
        <v>0</v>
      </c>
      <c r="F35" s="44">
        <f t="shared" si="2"/>
        <v>0</v>
      </c>
      <c r="G35" s="45">
        <f t="shared" si="3"/>
        <v>0</v>
      </c>
    </row>
    <row r="36" spans="1:7" ht="28.5" customHeight="1">
      <c r="A36" s="3" t="s">
        <v>19</v>
      </c>
      <c r="B36" s="7" t="s">
        <v>20</v>
      </c>
      <c r="C36" s="36">
        <v>40</v>
      </c>
      <c r="D36" s="38">
        <v>323.10000000000002</v>
      </c>
      <c r="E36" s="38">
        <v>0</v>
      </c>
      <c r="F36" s="44">
        <f t="shared" si="2"/>
        <v>0</v>
      </c>
      <c r="G36" s="45">
        <f t="shared" si="3"/>
        <v>0</v>
      </c>
    </row>
    <row r="37" spans="1:7" ht="30.75" customHeight="1">
      <c r="A37" s="3" t="s">
        <v>21</v>
      </c>
      <c r="B37" s="7" t="s">
        <v>22</v>
      </c>
      <c r="C37" s="36">
        <v>0</v>
      </c>
      <c r="D37" s="38">
        <v>0</v>
      </c>
      <c r="E37" s="38">
        <v>0</v>
      </c>
      <c r="F37" s="44">
        <v>0</v>
      </c>
      <c r="G37" s="45">
        <v>0</v>
      </c>
    </row>
    <row r="38" spans="1:7" ht="25.5">
      <c r="A38" s="3" t="s">
        <v>23</v>
      </c>
      <c r="B38" s="7" t="s">
        <v>24</v>
      </c>
      <c r="C38" s="36">
        <v>10</v>
      </c>
      <c r="D38" s="38">
        <v>148.80000000000001</v>
      </c>
      <c r="E38" s="38">
        <v>22.2</v>
      </c>
      <c r="F38" s="44">
        <f t="shared" si="2"/>
        <v>14.919354838709676</v>
      </c>
      <c r="G38" s="45" t="s">
        <v>98</v>
      </c>
    </row>
    <row r="39" spans="1:7" ht="15" hidden="1" customHeight="1">
      <c r="A39" s="3" t="s">
        <v>25</v>
      </c>
      <c r="B39" s="7" t="s">
        <v>26</v>
      </c>
      <c r="C39" s="36"/>
      <c r="D39" s="38"/>
      <c r="E39" s="38"/>
      <c r="F39" s="44" t="e">
        <f t="shared" si="2"/>
        <v>#DIV/0!</v>
      </c>
      <c r="G39" s="45" t="e">
        <f t="shared" si="3"/>
        <v>#DIV/0!</v>
      </c>
    </row>
    <row r="40" spans="1:7">
      <c r="A40" s="3" t="s">
        <v>27</v>
      </c>
      <c r="B40" s="7" t="s">
        <v>28</v>
      </c>
      <c r="C40" s="36">
        <v>10</v>
      </c>
      <c r="D40" s="38">
        <v>148.80000000000001</v>
      </c>
      <c r="E40" s="38">
        <v>22.2</v>
      </c>
      <c r="F40" s="44">
        <f t="shared" si="2"/>
        <v>14.919354838709676</v>
      </c>
      <c r="G40" s="45" t="s">
        <v>98</v>
      </c>
    </row>
    <row r="41" spans="1:7">
      <c r="A41" s="3" t="s">
        <v>83</v>
      </c>
      <c r="B41" s="7" t="s">
        <v>29</v>
      </c>
      <c r="C41" s="36">
        <v>630.70000000000005</v>
      </c>
      <c r="D41" s="38">
        <v>1368.9</v>
      </c>
      <c r="E41" s="38">
        <v>631.70000000000005</v>
      </c>
      <c r="F41" s="44">
        <f t="shared" si="2"/>
        <v>46.146541018335888</v>
      </c>
      <c r="G41" s="45">
        <f t="shared" si="3"/>
        <v>100.15855398763279</v>
      </c>
    </row>
    <row r="42" spans="1:7">
      <c r="A42" s="3" t="s">
        <v>30</v>
      </c>
      <c r="B42" s="7" t="s">
        <v>31</v>
      </c>
      <c r="C42" s="36">
        <v>630.70000000000005</v>
      </c>
      <c r="D42" s="38">
        <v>1368.9</v>
      </c>
      <c r="E42" s="38">
        <v>631.70000000000005</v>
      </c>
      <c r="F42" s="44">
        <f t="shared" si="2"/>
        <v>46.146541018335888</v>
      </c>
      <c r="G42" s="45">
        <f t="shared" si="3"/>
        <v>100.15855398763279</v>
      </c>
    </row>
    <row r="43" spans="1:7" ht="25.5">
      <c r="A43" s="3" t="s">
        <v>32</v>
      </c>
      <c r="B43" s="7"/>
      <c r="C43" s="19">
        <f>C5-C27</f>
        <v>43.899999999999864</v>
      </c>
      <c r="D43" s="55">
        <f>D5-D27</f>
        <v>-40.5</v>
      </c>
      <c r="E43" s="55">
        <f>E5-E27</f>
        <v>-114.30000000000018</v>
      </c>
      <c r="F43" s="55"/>
      <c r="G43" s="55"/>
    </row>
    <row r="44" spans="1:7" ht="25.5">
      <c r="A44" s="2" t="s">
        <v>33</v>
      </c>
      <c r="B44" s="8"/>
      <c r="C44" s="20">
        <f t="shared" ref="C44:E44" si="4">C46</f>
        <v>-43.900000000000091</v>
      </c>
      <c r="D44" s="20">
        <f t="shared" si="4"/>
        <v>40.5</v>
      </c>
      <c r="E44" s="20">
        <f t="shared" si="4"/>
        <v>114.29999999999995</v>
      </c>
      <c r="F44" s="20"/>
      <c r="G44" s="20"/>
    </row>
    <row r="45" spans="1:7">
      <c r="A45" s="3" t="s">
        <v>3</v>
      </c>
      <c r="B45" s="7"/>
      <c r="C45" s="19"/>
      <c r="D45" s="38"/>
      <c r="E45" s="38"/>
      <c r="F45" s="38"/>
      <c r="G45" s="38"/>
    </row>
    <row r="46" spans="1:7" ht="31.5" customHeight="1">
      <c r="A46" s="3" t="s">
        <v>34</v>
      </c>
      <c r="B46" s="7" t="s">
        <v>35</v>
      </c>
      <c r="C46" s="19">
        <f t="shared" ref="C46:E46" si="5">C47+C48</f>
        <v>-43.900000000000091</v>
      </c>
      <c r="D46" s="38">
        <f t="shared" si="5"/>
        <v>40.5</v>
      </c>
      <c r="E46" s="38">
        <f t="shared" si="5"/>
        <v>114.29999999999995</v>
      </c>
      <c r="F46" s="38"/>
      <c r="G46" s="38"/>
    </row>
    <row r="47" spans="1:7" ht="25.5">
      <c r="A47" s="3" t="s">
        <v>36</v>
      </c>
      <c r="B47" s="7" t="s">
        <v>37</v>
      </c>
      <c r="C47" s="38">
        <v>-1226.5</v>
      </c>
      <c r="D47" s="38">
        <v>-2632</v>
      </c>
      <c r="E47" s="38">
        <v>-1108.8</v>
      </c>
      <c r="F47" s="38"/>
      <c r="G47" s="38"/>
    </row>
    <row r="48" spans="1:7" ht="29.25" customHeight="1">
      <c r="A48" s="3" t="s">
        <v>38</v>
      </c>
      <c r="B48" s="7" t="s">
        <v>39</v>
      </c>
      <c r="C48" s="38">
        <v>1182.5999999999999</v>
      </c>
      <c r="D48" s="38">
        <v>2672.5</v>
      </c>
      <c r="E48" s="38">
        <v>1223.0999999999999</v>
      </c>
      <c r="F48" s="38"/>
      <c r="G48" s="38"/>
    </row>
    <row r="52" spans="1:7">
      <c r="A52" s="57" t="s">
        <v>45</v>
      </c>
      <c r="B52" s="57"/>
      <c r="C52" s="57"/>
      <c r="D52" s="57"/>
      <c r="E52" s="57"/>
      <c r="F52" s="57"/>
      <c r="G52" s="57"/>
    </row>
  </sheetData>
  <mergeCells count="2">
    <mergeCell ref="A52:G52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sqref="A1:G11"/>
    </sheetView>
  </sheetViews>
  <sheetFormatPr defaultRowHeight="15"/>
  <cols>
    <col min="1" max="1" width="22.28515625" style="5" customWidth="1"/>
    <col min="2" max="2" width="15.7109375" style="5" customWidth="1"/>
    <col min="3" max="3" width="14.140625" style="5" customWidth="1"/>
    <col min="4" max="4" width="16.7109375" style="5" customWidth="1"/>
    <col min="5" max="5" width="11" style="5" customWidth="1"/>
    <col min="6" max="6" width="15.42578125" style="5" customWidth="1"/>
    <col min="7" max="7" width="15.140625" style="5" customWidth="1"/>
    <col min="8" max="16384" width="9.140625" style="5"/>
  </cols>
  <sheetData>
    <row r="2" spans="1:7" ht="96" customHeight="1">
      <c r="A2" s="58" t="s">
        <v>92</v>
      </c>
      <c r="B2" s="57"/>
      <c r="C2" s="57"/>
      <c r="D2" s="57"/>
      <c r="E2" s="57"/>
      <c r="F2" s="57"/>
      <c r="G2" s="57"/>
    </row>
    <row r="3" spans="1:7">
      <c r="G3" s="6"/>
    </row>
    <row r="4" spans="1:7" ht="75" customHeight="1">
      <c r="A4" s="1" t="s">
        <v>40</v>
      </c>
      <c r="B4" s="1" t="s">
        <v>41</v>
      </c>
      <c r="C4" s="37" t="s">
        <v>93</v>
      </c>
      <c r="D4" s="37" t="s">
        <v>90</v>
      </c>
      <c r="E4" s="37" t="s">
        <v>91</v>
      </c>
      <c r="F4" s="17" t="s">
        <v>84</v>
      </c>
      <c r="G4" s="17" t="s">
        <v>85</v>
      </c>
    </row>
    <row r="5" spans="1:7" ht="44.25" customHeight="1">
      <c r="A5" s="18" t="s">
        <v>42</v>
      </c>
      <c r="B5" s="42">
        <v>2</v>
      </c>
      <c r="C5" s="41">
        <v>231.8</v>
      </c>
      <c r="D5" s="41">
        <v>369.4</v>
      </c>
      <c r="E5" s="41">
        <v>318.39999999999998</v>
      </c>
      <c r="F5" s="41">
        <f>E5/D5*100</f>
        <v>86.193827828911751</v>
      </c>
      <c r="G5" s="41">
        <f>E5/C5*100</f>
        <v>137.35979292493528</v>
      </c>
    </row>
    <row r="6" spans="1:7" ht="42.75" customHeight="1">
      <c r="A6" s="18" t="s">
        <v>43</v>
      </c>
      <c r="B6" s="42">
        <v>2</v>
      </c>
      <c r="C6" s="39">
        <v>238.6</v>
      </c>
      <c r="D6" s="41">
        <v>641.4</v>
      </c>
      <c r="E6" s="41">
        <v>290.8</v>
      </c>
      <c r="F6" s="41">
        <f>E6/D6*100</f>
        <v>45.338322419706891</v>
      </c>
      <c r="G6" s="41">
        <f>E6/C6*100</f>
        <v>121.87761944677284</v>
      </c>
    </row>
    <row r="10" spans="1:7">
      <c r="A10" s="57" t="s">
        <v>45</v>
      </c>
      <c r="B10" s="57"/>
      <c r="C10" s="57"/>
      <c r="D10" s="57"/>
      <c r="E10" s="57"/>
      <c r="F10" s="57"/>
      <c r="G10" s="57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sqref="A1:F13"/>
    </sheetView>
  </sheetViews>
  <sheetFormatPr defaultRowHeight="15"/>
  <cols>
    <col min="1" max="1" width="34.285156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4.28515625" style="5" customWidth="1"/>
    <col min="6" max="6" width="18" style="5" customWidth="1"/>
    <col min="7" max="16384" width="9.140625" style="5"/>
  </cols>
  <sheetData>
    <row r="2" spans="1:6" ht="96" customHeight="1">
      <c r="A2" s="58" t="s">
        <v>94</v>
      </c>
      <c r="B2" s="57"/>
      <c r="C2" s="57"/>
      <c r="D2" s="57"/>
      <c r="E2" s="57"/>
      <c r="F2" s="57"/>
    </row>
    <row r="3" spans="1:6">
      <c r="F3" s="6"/>
    </row>
    <row r="4" spans="1:6" ht="66.75" customHeight="1">
      <c r="A4" s="4" t="s">
        <v>73</v>
      </c>
      <c r="B4" s="40" t="s">
        <v>95</v>
      </c>
      <c r="C4" s="40" t="s">
        <v>96</v>
      </c>
      <c r="D4" s="40" t="s">
        <v>97</v>
      </c>
      <c r="E4" s="30" t="s">
        <v>84</v>
      </c>
      <c r="F4" s="30" t="s">
        <v>85</v>
      </c>
    </row>
    <row r="5" spans="1:6" ht="78" customHeight="1">
      <c r="A5" s="31" t="s">
        <v>87</v>
      </c>
      <c r="B5" s="41">
        <v>0</v>
      </c>
      <c r="C5" s="41">
        <v>2</v>
      </c>
      <c r="D5" s="41">
        <v>0</v>
      </c>
      <c r="E5" s="41">
        <f>D5/C5*100</f>
        <v>0</v>
      </c>
      <c r="F5" s="41">
        <v>0</v>
      </c>
    </row>
    <row r="6" spans="1:6" ht="66.75" customHeight="1">
      <c r="A6" s="22" t="s">
        <v>75</v>
      </c>
      <c r="B6" s="41">
        <v>10</v>
      </c>
      <c r="C6" s="41">
        <v>148.80000000000001</v>
      </c>
      <c r="D6" s="41">
        <v>22.2</v>
      </c>
      <c r="E6" s="41">
        <f>D6/C6*100</f>
        <v>14.919354838709676</v>
      </c>
      <c r="F6" s="38" t="s">
        <v>98</v>
      </c>
    </row>
    <row r="7" spans="1:6" ht="66" customHeight="1">
      <c r="A7" s="21" t="s">
        <v>76</v>
      </c>
      <c r="B7" s="41">
        <v>40</v>
      </c>
      <c r="C7" s="41">
        <v>323.10000000000002</v>
      </c>
      <c r="D7" s="41">
        <v>0</v>
      </c>
      <c r="E7" s="41">
        <f>D7/C7*100</f>
        <v>0</v>
      </c>
      <c r="F7" s="41">
        <f t="shared" ref="F7:F8" si="0">D7/B7*100</f>
        <v>0</v>
      </c>
    </row>
    <row r="8" spans="1:6">
      <c r="A8" s="2" t="s">
        <v>74</v>
      </c>
      <c r="B8" s="29">
        <f>B6+B7+B5</f>
        <v>50</v>
      </c>
      <c r="C8" s="29">
        <f t="shared" ref="C8:D8" si="1">C6+C7+C5</f>
        <v>473.90000000000003</v>
      </c>
      <c r="D8" s="29">
        <f t="shared" si="1"/>
        <v>22.2</v>
      </c>
      <c r="E8" s="29">
        <f>D8/C8*100</f>
        <v>4.6845326018147286</v>
      </c>
      <c r="F8" s="29">
        <f t="shared" si="0"/>
        <v>44.4</v>
      </c>
    </row>
    <row r="12" spans="1:6">
      <c r="A12" s="57" t="s">
        <v>45</v>
      </c>
      <c r="B12" s="57"/>
      <c r="C12" s="57"/>
      <c r="D12" s="57"/>
      <c r="E12" s="57"/>
      <c r="F12" s="57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2020-07-23T05:17:31Z</cp:lastPrinted>
  <dcterms:created xsi:type="dcterms:W3CDTF">2017-04-17T10:25:39Z</dcterms:created>
  <dcterms:modified xsi:type="dcterms:W3CDTF">2020-07-23T05:23:16Z</dcterms:modified>
</cp:coreProperties>
</file>