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505" yWindow="-15" windowWidth="15240" windowHeight="1278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1'!$G$7</definedName>
  </definedNames>
  <calcPr calcId="125725"/>
</workbook>
</file>

<file path=xl/calcChain.xml><?xml version="1.0" encoding="utf-8"?>
<calcChain xmlns="http://schemas.openxmlformats.org/spreadsheetml/2006/main">
  <c r="E13" i="1"/>
  <c r="F9" i="3"/>
  <c r="F10"/>
  <c r="E8"/>
  <c r="E9"/>
  <c r="E10"/>
  <c r="E5"/>
  <c r="E6"/>
  <c r="C13" i="1"/>
  <c r="G8"/>
  <c r="G9"/>
  <c r="G10"/>
  <c r="G12"/>
  <c r="G13"/>
  <c r="G14"/>
  <c r="G15"/>
  <c r="G16"/>
  <c r="G18"/>
  <c r="G19"/>
  <c r="G20"/>
  <c r="G21"/>
  <c r="G22"/>
  <c r="G23"/>
  <c r="G24"/>
  <c r="G25"/>
  <c r="G26"/>
  <c r="F8"/>
  <c r="F9"/>
  <c r="F10"/>
  <c r="F12"/>
  <c r="F13"/>
  <c r="F14"/>
  <c r="F15"/>
  <c r="F17"/>
  <c r="F18"/>
  <c r="F19"/>
  <c r="F20"/>
  <c r="F21"/>
  <c r="F22"/>
  <c r="F23"/>
  <c r="F24"/>
  <c r="F25"/>
  <c r="F26"/>
  <c r="G34"/>
  <c r="F33"/>
  <c r="F34"/>
  <c r="F42"/>
  <c r="F39"/>
  <c r="D8" l="1"/>
  <c r="E8"/>
  <c r="C8"/>
  <c r="D25" l="1"/>
  <c r="E25"/>
  <c r="C25"/>
  <c r="D23"/>
  <c r="E23"/>
  <c r="C23"/>
  <c r="D19"/>
  <c r="E19"/>
  <c r="C19"/>
  <c r="D13"/>
  <c r="D7" s="1"/>
  <c r="D11"/>
  <c r="E11"/>
  <c r="C11"/>
  <c r="F7" i="3"/>
  <c r="E7"/>
  <c r="D40" i="1"/>
  <c r="E40"/>
  <c r="C40"/>
  <c r="G32"/>
  <c r="G36"/>
  <c r="G38"/>
  <c r="G41"/>
  <c r="G47"/>
  <c r="F32"/>
  <c r="F36"/>
  <c r="F38"/>
  <c r="F41"/>
  <c r="F43"/>
  <c r="F45"/>
  <c r="F47"/>
  <c r="D46"/>
  <c r="E46"/>
  <c r="C51"/>
  <c r="C49" s="1"/>
  <c r="C46"/>
  <c r="C44"/>
  <c r="C37"/>
  <c r="C35"/>
  <c r="C31"/>
  <c r="B10" i="3"/>
  <c r="D44" i="1"/>
  <c r="D10" i="3"/>
  <c r="C10"/>
  <c r="E44" i="1"/>
  <c r="D37"/>
  <c r="E37"/>
  <c r="D35"/>
  <c r="E35"/>
  <c r="D31"/>
  <c r="E31"/>
  <c r="F27"/>
  <c r="F28"/>
  <c r="G11" l="1"/>
  <c r="F11"/>
  <c r="F46"/>
  <c r="E7"/>
  <c r="F7" s="1"/>
  <c r="C7"/>
  <c r="D18"/>
  <c r="D5" s="1"/>
  <c r="G46"/>
  <c r="G35"/>
  <c r="F35"/>
  <c r="E18"/>
  <c r="F40"/>
  <c r="F37"/>
  <c r="F44"/>
  <c r="C18"/>
  <c r="G37"/>
  <c r="C29"/>
  <c r="F31"/>
  <c r="G31"/>
  <c r="E29"/>
  <c r="D29"/>
  <c r="G7" l="1"/>
  <c r="C5"/>
  <c r="C48"/>
  <c r="E5"/>
  <c r="F29"/>
  <c r="G5" l="1"/>
  <c r="F5"/>
  <c r="G29"/>
  <c r="D51" l="1"/>
  <c r="D49" s="1"/>
  <c r="E51"/>
  <c r="E49" s="1"/>
  <c r="D48" l="1"/>
  <c r="E48"/>
  <c r="G6" i="2" l="1"/>
  <c r="F6"/>
  <c r="G5"/>
  <c r="F5"/>
</calcChain>
</file>

<file path=xl/sharedStrings.xml><?xml version="1.0" encoding="utf-8"?>
<sst xmlns="http://schemas.openxmlformats.org/spreadsheetml/2006/main" count="122" uniqueCount="114">
  <si>
    <t>Наименование показателя</t>
  </si>
  <si>
    <t>Код бюджетной классификации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</si>
  <si>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</si>
  <si>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</si>
  <si>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</si>
  <si>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</si>
  <si>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</si>
  <si>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</si>
  <si>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</si>
  <si>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</si>
  <si>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</si>
  <si>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</si>
  <si>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</si>
  <si>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</si>
  <si>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</si>
  <si>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</si>
  <si>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</si>
  <si>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</si>
  <si>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</si>
  <si>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</si>
  <si>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</si>
  <si>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</si>
  <si>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</si>
  <si>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</si>
  <si>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</si>
  <si>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</si>
  <si>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</si>
  <si>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</si>
  <si>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</si>
  <si>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</si>
  <si>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</si>
  <si>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</si>
  <si>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</si>
  <si>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</si>
  <si>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</si>
  <si>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</si>
  <si>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</si>
  <si>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</si>
  <si>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</si>
  <si>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</si>
  <si>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</si>
  <si>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                                   Е.А. Малышева</t>
  </si>
  <si>
    <t>Начальник финансового управления                                                                                            Е.А. Малышева</t>
  </si>
  <si>
    <t>00 0412 0000000000 000</t>
  </si>
  <si>
    <t>Другие вопросы в области национальной экономики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</si>
  <si>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</si>
  <si>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</si>
  <si>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Е.А. Малышева</t>
  </si>
  <si>
    <t>Муниципальная программа "Комплексное благоустройство территории Максимовского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</si>
  <si>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</si>
  <si>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Максимовского муниципального образования Базарно-Карабулакского муниципального района"</t>
  </si>
  <si>
    <t>Доходы бюджета, всего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</si>
  <si>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</si>
  <si>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</si>
  <si>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</si>
  <si>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</si>
  <si>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товары (работы,услуги) реализуемые на территории Российской Федерации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</si>
  <si>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</si>
  <si>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</si>
  <si>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</si>
  <si>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</si>
  <si>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</si>
  <si>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</si>
  <si>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</si>
  <si>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</si>
  <si>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</si>
  <si>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</si>
  <si>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20200000000000150</t>
  </si>
  <si>
    <t>Дотации бюджетам субъектов Российской Федерации и муниципальных образований , в том числе: </t>
  </si>
  <si>
    <t>20210000000000150</t>
  </si>
  <si>
    <t xml:space="preserve">Дотация  на выравнивание бюджетной обеспеченности поселений за счет средств областного бюджета  </t>
  </si>
  <si>
    <t>20216001100001150</t>
  </si>
  <si>
    <t>Субсидия бюджетам сельских поселений области на реализацию пректов развития муниципальных образований области, основанных на местных инициативах</t>
  </si>
  <si>
    <t>Субсидии бюджетам сельских поселений на поддержку отрасли культуры</t>
  </si>
  <si>
    <t>2022551910000150</t>
  </si>
  <si>
    <t>Субвенции бюджетам субъектов Российской Федерации и муниципальных образований, в том числе:</t>
  </si>
  <si>
    <t>20230000000000150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</si>
  <si>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</si>
  <si>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20235118100000150</t>
  </si>
  <si>
    <t>Иные межбюджетные трансферты</t>
  </si>
  <si>
    <t>20240000000000150</t>
  </si>
  <si>
    <t>Прочие межбюджетные трансферты, передаваемые бюджетам поселений</t>
  </si>
  <si>
    <t>20249999100000150</t>
  </si>
  <si>
    <t>Безвозмездные поступления физических лиц</t>
  </si>
  <si>
    <t>20705030100073150</t>
  </si>
  <si>
    <t>Безвозмездные перечисления организаций</t>
  </si>
  <si>
    <t>20405099100073150</t>
  </si>
  <si>
    <t>Среднесписочная численность работников (человек)</t>
  </si>
  <si>
    <t>00 0700 0000000000 000</t>
  </si>
  <si>
    <t>00 0705 0000000000 000</t>
  </si>
  <si>
    <t>Образование</t>
  </si>
  <si>
    <t>Профессиональная подготовка, переподготовка и повышение квалификации</t>
  </si>
  <si>
    <t>Муниципальная программа "Развитие культуры Максимовского муниципального образования Базарно-Карабулакского муниципального района"</t>
  </si>
  <si>
    <t>% исполнения плана 2025 года</t>
  </si>
  <si>
    <t>% исполнения 2025 года к 2024 году</t>
  </si>
  <si>
    <t>% исполнения плана                       2025 года</t>
  </si>
  <si>
    <t>00 0502 0000000000 000</t>
  </si>
  <si>
    <t>Коммунальное хозяйство</t>
  </si>
  <si>
    <t>Муниципальная программа "Обеспечение населения Максимовского муниципального образования Базарно-Карабулакского муниципального района Саратовской области питьевой водой"</t>
  </si>
  <si>
    <t>Муниципальная программа "Ремонт и содержание автомобильных дорог общего пользования местного значения в границах Максимовского сельского поселения Базарно-Карабулакского муниципального района"</t>
  </si>
  <si>
    <t xml:space="preserve"> Инициативные платежи</t>
  </si>
  <si>
    <t>11715000000000150</t>
  </si>
  <si>
    <t xml:space="preserve">Сведения об исполнении бюджета Максимовского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октября 2025 года
</t>
  </si>
  <si>
    <t>Исполнено на 1 октября 2024 г.</t>
  </si>
  <si>
    <t>Утвержденные бюджетные назначения на                        1 октября 2025 г.</t>
  </si>
  <si>
    <t>Исполнено на 1 октября 2025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</si>
  <si>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Максимовскому муниципальному образованию Базарно-Карабулакского муниципального района
на 1 октября 2025 года
</t>
  </si>
  <si>
    <t>Исполнено на 1 октября 2024 г. (тыс.руб)</t>
  </si>
  <si>
    <t>Утвержденные бюджетные назначения на           1 октября 2025 г. (тыс.руб)</t>
  </si>
  <si>
    <t>Исполнено на 1 октября 2025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</si>
  <si>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Максимовского муниципального образования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октября 2025 года     
</t>
  </si>
  <si>
    <t>Исполнено на    1 октября 2025 г. (тыс.руб)</t>
  </si>
  <si>
    <t>св. 7,4 раза</t>
  </si>
  <si>
    <t>св. 7,3 раза</t>
  </si>
</sst>
</file>

<file path=xl/styles.xml><?xml version="1.0" encoding="utf-8"?>
<styleSheet xmlns="http://schemas.openxmlformats.org/spreadsheetml/2006/main">
  <numFmts count="5">
    <numFmt numFmtId="41" formatCode="_-* #,##0\ _₽_-;\-* #,##0\ _₽_-;_-* &quot;-&quot;\ _₽_-;_-@_-"/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</numFmts>
  <fonts count="22">
    <font>
      <sz val="11"/>
      <color theme="1"/>
      <name val="Calibri"/>
      <family val="2"/>
      <charset val="204"/>
      <scheme val="minor"/>
    </font>
    <font>
      <sz val="8"/>
      <color rgb="FF000000"/>
      <name val="Arial Cy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0"/>
      <color rgb="FF000000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6">
    <xf numFmtId="0" fontId="0" fillId="0" borderId="0"/>
    <xf numFmtId="0" fontId="1" fillId="0" borderId="2">
      <alignment horizontal="left" wrapText="1"/>
    </xf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7" fillId="0" borderId="0">
      <alignment horizontal="center"/>
    </xf>
    <xf numFmtId="0" fontId="1" fillId="0" borderId="3">
      <alignment horizontal="center"/>
    </xf>
    <xf numFmtId="0" fontId="8" fillId="0" borderId="0">
      <alignment horizontal="right"/>
    </xf>
    <xf numFmtId="0" fontId="7" fillId="0" borderId="0"/>
    <xf numFmtId="0" fontId="9" fillId="0" borderId="0"/>
    <xf numFmtId="0" fontId="9" fillId="0" borderId="4"/>
    <xf numFmtId="0" fontId="1" fillId="0" borderId="5">
      <alignment horizontal="center"/>
    </xf>
    <xf numFmtId="0" fontId="8" fillId="0" borderId="6">
      <alignment horizontal="right"/>
    </xf>
    <xf numFmtId="0" fontId="1" fillId="0" borderId="0"/>
    <xf numFmtId="0" fontId="1" fillId="0" borderId="7">
      <alignment horizontal="right"/>
    </xf>
    <xf numFmtId="49" fontId="1" fillId="0" borderId="8">
      <alignment horizontal="center"/>
    </xf>
    <xf numFmtId="0" fontId="8" fillId="0" borderId="9">
      <alignment horizontal="right"/>
    </xf>
    <xf numFmtId="0" fontId="10" fillId="0" borderId="0"/>
    <xf numFmtId="166" fontId="1" fillId="0" borderId="10">
      <alignment horizontal="center"/>
    </xf>
    <xf numFmtId="0" fontId="1" fillId="0" borderId="0">
      <alignment horizontal="left"/>
    </xf>
    <xf numFmtId="49" fontId="1" fillId="0" borderId="0"/>
    <xf numFmtId="49" fontId="1" fillId="0" borderId="7">
      <alignment horizontal="right" vertical="center"/>
    </xf>
    <xf numFmtId="49" fontId="1" fillId="0" borderId="10">
      <alignment horizontal="center" vertical="center"/>
    </xf>
    <xf numFmtId="0" fontId="1" fillId="0" borderId="3">
      <alignment horizontal="left" wrapText="1"/>
    </xf>
    <xf numFmtId="49" fontId="1" fillId="0" borderId="10">
      <alignment horizontal="center"/>
    </xf>
    <xf numFmtId="0" fontId="1" fillId="0" borderId="11">
      <alignment horizontal="left" wrapText="1"/>
    </xf>
    <xf numFmtId="49" fontId="1" fillId="0" borderId="7">
      <alignment horizontal="right"/>
    </xf>
    <xf numFmtId="0" fontId="1" fillId="0" borderId="12">
      <alignment horizontal="left"/>
    </xf>
    <xf numFmtId="49" fontId="1" fillId="0" borderId="12"/>
    <xf numFmtId="49" fontId="1" fillId="0" borderId="7"/>
    <xf numFmtId="49" fontId="1" fillId="0" borderId="13">
      <alignment horizontal="center"/>
    </xf>
    <xf numFmtId="0" fontId="7" fillId="0" borderId="3">
      <alignment horizontal="center"/>
    </xf>
    <xf numFmtId="0" fontId="1" fillId="0" borderId="14">
      <alignment horizontal="center" vertical="top" wrapText="1"/>
    </xf>
    <xf numFmtId="49" fontId="1" fillId="0" borderId="14">
      <alignment horizontal="center" vertical="top" wrapText="1"/>
    </xf>
    <xf numFmtId="0" fontId="6" fillId="0" borderId="15"/>
    <xf numFmtId="0" fontId="6" fillId="0" borderId="6"/>
    <xf numFmtId="0" fontId="1" fillId="0" borderId="14">
      <alignment horizontal="center" vertical="center"/>
    </xf>
    <xf numFmtId="0" fontId="1" fillId="0" borderId="5">
      <alignment horizontal="center" vertical="center"/>
    </xf>
    <xf numFmtId="49" fontId="1" fillId="0" borderId="5">
      <alignment horizontal="center" vertical="center"/>
    </xf>
    <xf numFmtId="0" fontId="1" fillId="0" borderId="16">
      <alignment horizontal="left" wrapText="1"/>
    </xf>
    <xf numFmtId="49" fontId="1" fillId="0" borderId="17">
      <alignment horizontal="center" wrapText="1"/>
    </xf>
    <xf numFmtId="49" fontId="1" fillId="0" borderId="18">
      <alignment horizontal="center"/>
    </xf>
    <xf numFmtId="4" fontId="1" fillId="0" borderId="18">
      <alignment horizontal="right" shrinkToFit="1"/>
    </xf>
    <xf numFmtId="0" fontId="1" fillId="0" borderId="19">
      <alignment horizontal="left" wrapText="1"/>
    </xf>
    <xf numFmtId="49" fontId="1" fillId="0" borderId="20">
      <alignment horizontal="center" shrinkToFit="1"/>
    </xf>
    <xf numFmtId="49" fontId="1" fillId="0" borderId="21">
      <alignment horizontal="center"/>
    </xf>
    <xf numFmtId="4" fontId="1" fillId="0" borderId="21">
      <alignment horizontal="right" shrinkToFit="1"/>
    </xf>
    <xf numFmtId="0" fontId="1" fillId="0" borderId="22">
      <alignment horizontal="left" wrapText="1" indent="2"/>
    </xf>
    <xf numFmtId="49" fontId="1" fillId="0" borderId="23">
      <alignment horizontal="center" shrinkToFit="1"/>
    </xf>
    <xf numFmtId="49" fontId="1" fillId="0" borderId="24">
      <alignment horizontal="center"/>
    </xf>
    <xf numFmtId="4" fontId="1" fillId="0" borderId="24">
      <alignment horizontal="right" shrinkToFit="1"/>
    </xf>
    <xf numFmtId="49" fontId="1" fillId="0" borderId="0">
      <alignment horizontal="right"/>
    </xf>
    <xf numFmtId="0" fontId="7" fillId="0" borderId="6">
      <alignment horizontal="center"/>
    </xf>
    <xf numFmtId="0" fontId="1" fillId="0" borderId="5">
      <alignment horizontal="center" vertical="center" shrinkToFit="1"/>
    </xf>
    <xf numFmtId="49" fontId="1" fillId="0" borderId="5">
      <alignment horizontal="center" vertical="center" shrinkToFit="1"/>
    </xf>
    <xf numFmtId="49" fontId="6" fillId="0" borderId="6"/>
    <xf numFmtId="0" fontId="1" fillId="0" borderId="17">
      <alignment horizontal="center" shrinkToFit="1"/>
    </xf>
    <xf numFmtId="4" fontId="1" fillId="0" borderId="25">
      <alignment horizontal="right" shrinkToFit="1"/>
    </xf>
    <xf numFmtId="49" fontId="6" fillId="0" borderId="9"/>
    <xf numFmtId="0" fontId="1" fillId="0" borderId="20">
      <alignment horizontal="center" shrinkToFit="1"/>
    </xf>
    <xf numFmtId="167" fontId="1" fillId="0" borderId="21">
      <alignment horizontal="right" shrinkToFit="1"/>
    </xf>
    <xf numFmtId="167" fontId="1" fillId="0" borderId="26">
      <alignment horizontal="right" shrinkToFit="1"/>
    </xf>
    <xf numFmtId="0" fontId="1" fillId="0" borderId="2">
      <alignment horizontal="left" wrapText="1"/>
    </xf>
    <xf numFmtId="49" fontId="1" fillId="0" borderId="23">
      <alignment horizontal="center" wrapText="1"/>
    </xf>
    <xf numFmtId="49" fontId="1" fillId="0" borderId="24">
      <alignment horizontal="center" wrapText="1"/>
    </xf>
    <xf numFmtId="4" fontId="1" fillId="0" borderId="24">
      <alignment horizontal="right" wrapText="1"/>
    </xf>
    <xf numFmtId="4" fontId="1" fillId="0" borderId="22">
      <alignment horizontal="right" wrapText="1"/>
    </xf>
    <xf numFmtId="0" fontId="6" fillId="0" borderId="9">
      <alignment wrapText="1"/>
    </xf>
    <xf numFmtId="0" fontId="1" fillId="0" borderId="27">
      <alignment horizontal="left" wrapText="1"/>
    </xf>
    <xf numFmtId="49" fontId="1" fillId="0" borderId="28">
      <alignment horizontal="center" shrinkToFit="1"/>
    </xf>
    <xf numFmtId="49" fontId="1" fillId="0" borderId="29">
      <alignment horizontal="center"/>
    </xf>
    <xf numFmtId="4" fontId="1" fillId="0" borderId="29">
      <alignment horizontal="right" shrinkToFit="1"/>
    </xf>
    <xf numFmtId="49" fontId="1" fillId="0" borderId="30">
      <alignment horizontal="center"/>
    </xf>
    <xf numFmtId="0" fontId="6" fillId="0" borderId="9"/>
    <xf numFmtId="0" fontId="10" fillId="0" borderId="12"/>
    <xf numFmtId="0" fontId="10" fillId="0" borderId="31"/>
    <xf numFmtId="0" fontId="1" fillId="0" borderId="0">
      <alignment wrapText="1"/>
    </xf>
    <xf numFmtId="49" fontId="1" fillId="0" borderId="0">
      <alignment wrapText="1"/>
    </xf>
    <xf numFmtId="49" fontId="1" fillId="0" borderId="0">
      <alignment horizontal="center"/>
    </xf>
    <xf numFmtId="49" fontId="11" fillId="0" borderId="0"/>
    <xf numFmtId="0" fontId="1" fillId="0" borderId="3">
      <alignment horizontal="left"/>
    </xf>
    <xf numFmtId="49" fontId="1" fillId="0" borderId="3">
      <alignment horizontal="left"/>
    </xf>
    <xf numFmtId="0" fontId="1" fillId="0" borderId="3">
      <alignment horizontal="center" shrinkToFit="1"/>
    </xf>
    <xf numFmtId="49" fontId="1" fillId="0" borderId="3">
      <alignment horizontal="center" vertical="center" shrinkToFit="1"/>
    </xf>
    <xf numFmtId="49" fontId="6" fillId="0" borderId="3">
      <alignment shrinkToFit="1"/>
    </xf>
    <xf numFmtId="49" fontId="1" fillId="0" borderId="3">
      <alignment horizontal="right"/>
    </xf>
    <xf numFmtId="0" fontId="1" fillId="0" borderId="17">
      <alignment horizontal="center" vertical="center" shrinkToFit="1"/>
    </xf>
    <xf numFmtId="49" fontId="1" fillId="0" borderId="18">
      <alignment horizontal="center" vertical="center"/>
    </xf>
    <xf numFmtId="0" fontId="1" fillId="0" borderId="16">
      <alignment horizontal="left" wrapText="1" indent="2"/>
    </xf>
    <xf numFmtId="0" fontId="1" fillId="0" borderId="32">
      <alignment horizontal="center" vertical="center" shrinkToFit="1"/>
    </xf>
    <xf numFmtId="49" fontId="1" fillId="0" borderId="14">
      <alignment horizontal="center" vertical="center"/>
    </xf>
    <xf numFmtId="167" fontId="1" fillId="0" borderId="14">
      <alignment horizontal="right" vertical="center" shrinkToFit="1"/>
    </xf>
    <xf numFmtId="167" fontId="1" fillId="0" borderId="27">
      <alignment horizontal="right" vertical="center" shrinkToFit="1"/>
    </xf>
    <xf numFmtId="0" fontId="1" fillId="0" borderId="33">
      <alignment horizontal="left" wrapText="1"/>
    </xf>
    <xf numFmtId="4" fontId="1" fillId="0" borderId="14">
      <alignment horizontal="right" shrinkToFit="1"/>
    </xf>
    <xf numFmtId="4" fontId="1" fillId="0" borderId="27">
      <alignment horizontal="right" shrinkToFit="1"/>
    </xf>
    <xf numFmtId="0" fontId="1" fillId="0" borderId="19">
      <alignment horizontal="left" wrapText="1" indent="2"/>
    </xf>
    <xf numFmtId="0" fontId="12" fillId="0" borderId="27">
      <alignment wrapText="1"/>
    </xf>
    <xf numFmtId="0" fontId="12" fillId="0" borderId="27"/>
    <xf numFmtId="0" fontId="12" fillId="3" borderId="27">
      <alignment wrapText="1"/>
    </xf>
    <xf numFmtId="0" fontId="1" fillId="3" borderId="2">
      <alignment horizontal="left" wrapText="1"/>
    </xf>
    <xf numFmtId="49" fontId="1" fillId="0" borderId="27">
      <alignment horizontal="center" shrinkToFit="1"/>
    </xf>
    <xf numFmtId="49" fontId="1" fillId="0" borderId="14">
      <alignment horizontal="center" vertical="center" shrinkToFit="1"/>
    </xf>
    <xf numFmtId="0" fontId="6" fillId="0" borderId="12">
      <alignment horizontal="left"/>
    </xf>
    <xf numFmtId="0" fontId="6" fillId="0" borderId="31">
      <alignment horizontal="left" wrapText="1"/>
    </xf>
    <xf numFmtId="0" fontId="6" fillId="0" borderId="31">
      <alignment horizontal="left"/>
    </xf>
    <xf numFmtId="0" fontId="1" fillId="0" borderId="31"/>
    <xf numFmtId="49" fontId="6" fillId="0" borderId="31"/>
    <xf numFmtId="49" fontId="6" fillId="0" borderId="31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1" fillId="0" borderId="0"/>
    <xf numFmtId="49" fontId="6" fillId="0" borderId="0"/>
    <xf numFmtId="49" fontId="6" fillId="0" borderId="0"/>
    <xf numFmtId="0" fontId="1" fillId="0" borderId="0">
      <alignment horizontal="center" wrapText="1"/>
    </xf>
    <xf numFmtId="0" fontId="1" fillId="0" borderId="3">
      <alignment horizontal="center" wrapText="1"/>
    </xf>
    <xf numFmtId="0" fontId="13" fillId="0" borderId="0">
      <alignment horizontal="center"/>
    </xf>
    <xf numFmtId="0" fontId="13" fillId="0" borderId="12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1" fillId="0" borderId="0">
      <alignment horizontal="left"/>
    </xf>
    <xf numFmtId="49" fontId="6" fillId="0" borderId="0"/>
    <xf numFmtId="49" fontId="1" fillId="0" borderId="0">
      <alignment horizontal="left"/>
    </xf>
    <xf numFmtId="49" fontId="1" fillId="0" borderId="0">
      <alignment horizontal="center" wrapText="1"/>
    </xf>
    <xf numFmtId="0" fontId="1" fillId="0" borderId="0">
      <alignment horizontal="center"/>
    </xf>
    <xf numFmtId="0" fontId="13" fillId="0" borderId="12">
      <alignment horizontal="center"/>
    </xf>
    <xf numFmtId="0" fontId="10" fillId="0" borderId="0"/>
    <xf numFmtId="0" fontId="13" fillId="0" borderId="0">
      <alignment horizontal="center"/>
    </xf>
    <xf numFmtId="0" fontId="10" fillId="0" borderId="0"/>
    <xf numFmtId="0" fontId="13" fillId="0" borderId="0">
      <alignment horizontal="center"/>
    </xf>
    <xf numFmtId="0" fontId="1" fillId="0" borderId="0">
      <alignment horizontal="center" wrapText="1"/>
    </xf>
    <xf numFmtId="0" fontId="12" fillId="0" borderId="0"/>
    <xf numFmtId="0" fontId="10" fillId="0" borderId="3"/>
    <xf numFmtId="0" fontId="10" fillId="0" borderId="0"/>
    <xf numFmtId="0" fontId="6" fillId="0" borderId="3"/>
    <xf numFmtId="0" fontId="6" fillId="0" borderId="14">
      <alignment horizontal="left" wrapText="1"/>
    </xf>
    <xf numFmtId="0" fontId="6" fillId="0" borderId="12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4" fillId="4" borderId="0"/>
    <xf numFmtId="0" fontId="6" fillId="0" borderId="14">
      <alignment horizontal="left"/>
    </xf>
    <xf numFmtId="0" fontId="5" fillId="0" borderId="0"/>
    <xf numFmtId="0" fontId="10" fillId="0" borderId="3"/>
    <xf numFmtId="0" fontId="10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164" fontId="2" fillId="0" borderId="0" xfId="0" applyNumberFormat="1" applyFont="1"/>
    <xf numFmtId="0" fontId="2" fillId="0" borderId="0" xfId="0" applyFont="1"/>
    <xf numFmtId="0" fontId="16" fillId="0" borderId="0" xfId="0" applyFont="1"/>
    <xf numFmtId="0" fontId="2" fillId="0" borderId="0" xfId="0" applyFont="1"/>
    <xf numFmtId="0" fontId="15" fillId="0" borderId="1" xfId="0" applyFont="1" applyBorder="1" applyAlignment="1">
      <alignment horizontal="center" vertical="top" wrapText="1"/>
    </xf>
    <xf numFmtId="0" fontId="16" fillId="0" borderId="0" xfId="0" applyFont="1"/>
    <xf numFmtId="0" fontId="16" fillId="0" borderId="0" xfId="0" applyFont="1" applyAlignment="1">
      <alignment horizontal="right"/>
    </xf>
    <xf numFmtId="164" fontId="15" fillId="0" borderId="1" xfId="0" applyNumberFormat="1" applyFont="1" applyFill="1" applyBorder="1" applyAlignment="1">
      <alignment horizontal="right" vertical="center" wrapText="1"/>
    </xf>
    <xf numFmtId="41" fontId="16" fillId="0" borderId="1" xfId="0" applyNumberFormat="1" applyFont="1" applyBorder="1" applyAlignment="1">
      <alignment horizontal="center"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49" fontId="18" fillId="0" borderId="1" xfId="0" applyNumberFormat="1" applyFont="1" applyBorder="1" applyAlignment="1">
      <alignment horizontal="right" vertical="center" wrapText="1"/>
    </xf>
    <xf numFmtId="49" fontId="18" fillId="2" borderId="1" xfId="0" applyNumberFormat="1" applyFont="1" applyFill="1" applyBorder="1" applyAlignment="1">
      <alignment horizontal="right" vertical="center" wrapText="1"/>
    </xf>
    <xf numFmtId="0" fontId="16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right" vertical="top" wrapText="1"/>
    </xf>
    <xf numFmtId="0" fontId="16" fillId="0" borderId="1" xfId="0" applyFont="1" applyBorder="1" applyAlignment="1">
      <alignment horizontal="right" vertical="top" wrapText="1"/>
    </xf>
    <xf numFmtId="0" fontId="18" fillId="0" borderId="1" xfId="0" applyFont="1" applyBorder="1" applyAlignment="1">
      <alignment horizontal="right" vertical="top" wrapText="1"/>
    </xf>
    <xf numFmtId="0" fontId="18" fillId="0" borderId="1" xfId="1" applyNumberFormat="1" applyFont="1" applyBorder="1" applyAlignment="1" applyProtection="1">
      <alignment horizontal="left" vertical="top" wrapText="1"/>
    </xf>
    <xf numFmtId="0" fontId="16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right" vertical="top" wrapText="1"/>
    </xf>
    <xf numFmtId="0" fontId="15" fillId="0" borderId="1" xfId="0" applyFont="1" applyFill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20" fillId="0" borderId="0" xfId="0" applyFont="1"/>
    <xf numFmtId="0" fontId="20" fillId="0" borderId="0" xfId="0" applyFont="1" applyAlignment="1">
      <alignment horizontal="right"/>
    </xf>
    <xf numFmtId="164" fontId="18" fillId="0" borderId="1" xfId="0" applyNumberFormat="1" applyFont="1" applyFill="1" applyBorder="1" applyAlignment="1">
      <alignment horizontal="right" vertical="center" wrapText="1"/>
    </xf>
    <xf numFmtId="0" fontId="15" fillId="0" borderId="34" xfId="0" applyFont="1" applyBorder="1" applyAlignment="1">
      <alignment horizontal="center" vertical="top" wrapText="1"/>
    </xf>
    <xf numFmtId="164" fontId="15" fillId="0" borderId="34" xfId="0" applyNumberFormat="1" applyFont="1" applyFill="1" applyBorder="1" applyAlignment="1">
      <alignment horizontal="right" vertical="center" wrapText="1"/>
    </xf>
    <xf numFmtId="164" fontId="16" fillId="0" borderId="34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left" vertical="top" wrapText="1"/>
    </xf>
    <xf numFmtId="0" fontId="17" fillId="0" borderId="1" xfId="0" applyFont="1" applyFill="1" applyBorder="1" applyAlignment="1">
      <alignment horizontal="center" vertical="top" wrapText="1"/>
    </xf>
    <xf numFmtId="0" fontId="20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horizontal="center" vertical="top" wrapText="1"/>
    </xf>
    <xf numFmtId="165" fontId="19" fillId="0" borderId="1" xfId="4" applyNumberFormat="1" applyFont="1" applyFill="1" applyBorder="1" applyAlignment="1" applyProtection="1">
      <alignment vertical="top" wrapText="1"/>
      <protection hidden="1"/>
    </xf>
    <xf numFmtId="165" fontId="19" fillId="0" borderId="1" xfId="2" applyNumberFormat="1" applyFont="1" applyFill="1" applyBorder="1" applyAlignment="1" applyProtection="1">
      <alignment vertical="top" wrapText="1"/>
      <protection hidden="1"/>
    </xf>
    <xf numFmtId="0" fontId="15" fillId="5" borderId="1" xfId="0" applyFont="1" applyFill="1" applyBorder="1" applyAlignment="1">
      <alignment horizontal="left" vertical="top" wrapText="1"/>
    </xf>
    <xf numFmtId="41" fontId="15" fillId="5" borderId="1" xfId="0" applyNumberFormat="1" applyFont="1" applyFill="1" applyBorder="1" applyAlignment="1">
      <alignment horizontal="center" vertical="top" wrapText="1"/>
    </xf>
    <xf numFmtId="164" fontId="15" fillId="5" borderId="1" xfId="0" applyNumberFormat="1" applyFont="1" applyFill="1" applyBorder="1" applyAlignment="1">
      <alignment horizontal="right" vertical="center" wrapText="1"/>
    </xf>
    <xf numFmtId="164" fontId="15" fillId="5" borderId="34" xfId="0" applyNumberFormat="1" applyFont="1" applyFill="1" applyBorder="1" applyAlignment="1">
      <alignment horizontal="right" vertical="center" wrapText="1"/>
    </xf>
    <xf numFmtId="0" fontId="18" fillId="5" borderId="1" xfId="0" applyFont="1" applyFill="1" applyBorder="1" applyAlignment="1">
      <alignment horizontal="left" vertical="top" wrapText="1"/>
    </xf>
    <xf numFmtId="1" fontId="18" fillId="5" borderId="1" xfId="0" applyNumberFormat="1" applyFont="1" applyFill="1" applyBorder="1" applyAlignment="1">
      <alignment horizontal="right" vertical="center" wrapText="1"/>
    </xf>
    <xf numFmtId="164" fontId="16" fillId="5" borderId="1" xfId="0" applyNumberFormat="1" applyFont="1" applyFill="1" applyBorder="1" applyAlignment="1">
      <alignment horizontal="right" vertical="center" wrapText="1"/>
    </xf>
    <xf numFmtId="164" fontId="16" fillId="5" borderId="34" xfId="0" applyNumberFormat="1" applyFont="1" applyFill="1" applyBorder="1" applyAlignment="1">
      <alignment horizontal="right" vertical="center" wrapText="1"/>
    </xf>
    <xf numFmtId="49" fontId="18" fillId="5" borderId="1" xfId="0" applyNumberFormat="1" applyFont="1" applyFill="1" applyBorder="1" applyAlignment="1">
      <alignment horizontal="right" vertical="center" wrapText="1"/>
    </xf>
    <xf numFmtId="0" fontId="15" fillId="5" borderId="1" xfId="0" applyFont="1" applyFill="1" applyBorder="1" applyAlignment="1">
      <alignment horizontal="right" vertical="top" wrapText="1"/>
    </xf>
    <xf numFmtId="0" fontId="16" fillId="5" borderId="1" xfId="0" applyFont="1" applyFill="1" applyBorder="1" applyAlignment="1">
      <alignment horizontal="left" vertical="top" wrapText="1"/>
    </xf>
    <xf numFmtId="0" fontId="16" fillId="5" borderId="1" xfId="0" applyFont="1" applyFill="1" applyBorder="1" applyAlignment="1">
      <alignment horizontal="right" vertical="top" wrapText="1"/>
    </xf>
    <xf numFmtId="0" fontId="15" fillId="5" borderId="1" xfId="0" applyFont="1" applyFill="1" applyBorder="1" applyAlignment="1">
      <alignment vertical="top" wrapText="1"/>
    </xf>
    <xf numFmtId="0" fontId="21" fillId="5" borderId="1" xfId="0" applyFont="1" applyFill="1" applyBorder="1" applyAlignment="1">
      <alignment horizontal="left" vertical="top" wrapText="1"/>
    </xf>
    <xf numFmtId="49" fontId="21" fillId="5" borderId="1" xfId="0" applyNumberFormat="1" applyFont="1" applyFill="1" applyBorder="1" applyAlignment="1">
      <alignment horizontal="right" vertical="center" wrapText="1"/>
    </xf>
    <xf numFmtId="1" fontId="21" fillId="5" borderId="1" xfId="0" applyNumberFormat="1" applyFont="1" applyFill="1" applyBorder="1" applyAlignment="1">
      <alignment horizontal="right" vertical="center" wrapText="1"/>
    </xf>
    <xf numFmtId="0" fontId="19" fillId="5" borderId="1" xfId="4" applyNumberFormat="1" applyFont="1" applyFill="1" applyBorder="1" applyAlignment="1" applyProtection="1">
      <alignment horizontal="left" vertical="top" wrapText="1"/>
      <protection hidden="1"/>
    </xf>
    <xf numFmtId="1" fontId="19" fillId="5" borderId="1" xfId="4" applyNumberFormat="1" applyFont="1" applyFill="1" applyBorder="1" applyAlignment="1" applyProtection="1">
      <alignment horizontal="right" vertical="center"/>
      <protection hidden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164" fontId="2" fillId="0" borderId="0" xfId="0" applyNumberFormat="1" applyFont="1"/>
    <xf numFmtId="0" fontId="20" fillId="0" borderId="1" xfId="0" applyFont="1" applyFill="1" applyBorder="1" applyAlignment="1">
      <alignment horizontal="center" vertical="top" wrapText="1"/>
    </xf>
    <xf numFmtId="164" fontId="20" fillId="0" borderId="1" xfId="0" applyNumberFormat="1" applyFont="1" applyFill="1" applyBorder="1" applyAlignment="1">
      <alignment horizontal="center"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16" fillId="0" borderId="34" xfId="0" applyNumberFormat="1" applyFont="1" applyFill="1" applyBorder="1" applyAlignment="1">
      <alignment horizontal="right" vertical="center" wrapText="1"/>
    </xf>
    <xf numFmtId="164" fontId="15" fillId="0" borderId="34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</cellXfs>
  <cellStyles count="156">
    <cellStyle name="br" xfId="143"/>
    <cellStyle name="br 2" xfId="153"/>
    <cellStyle name="col" xfId="142"/>
    <cellStyle name="col 2" xfId="152"/>
    <cellStyle name="st140" xfId="139"/>
    <cellStyle name="style0" xfId="144"/>
    <cellStyle name="style0 2" xfId="154"/>
    <cellStyle name="td" xfId="145"/>
    <cellStyle name="td 2" xfId="155"/>
    <cellStyle name="tr" xfId="141"/>
    <cellStyle name="tr 2" xfId="151"/>
    <cellStyle name="xl100" xfId="80"/>
    <cellStyle name="xl101" xfId="84"/>
    <cellStyle name="xl102" xfId="89"/>
    <cellStyle name="xl103" xfId="92"/>
    <cellStyle name="xl104" xfId="81"/>
    <cellStyle name="xl105" xfId="85"/>
    <cellStyle name="xl106" xfId="90"/>
    <cellStyle name="xl107" xfId="93"/>
    <cellStyle name="xl108" xfId="86"/>
    <cellStyle name="xl109" xfId="94"/>
    <cellStyle name="xl110" xfId="97"/>
    <cellStyle name="xl111" xfId="82"/>
    <cellStyle name="xl112" xfId="87"/>
    <cellStyle name="xl113" xfId="88"/>
    <cellStyle name="xl114" xfId="95"/>
    <cellStyle name="xl115" xfId="98"/>
    <cellStyle name="xl116" xfId="100"/>
    <cellStyle name="xl117" xfId="101"/>
    <cellStyle name="xl118" xfId="102"/>
    <cellStyle name="xl119" xfId="103"/>
    <cellStyle name="xl120" xfId="104"/>
    <cellStyle name="xl121" xfId="105"/>
    <cellStyle name="xl122" xfId="106"/>
    <cellStyle name="xl123" xfId="112"/>
    <cellStyle name="xl124" xfId="120"/>
    <cellStyle name="xl125" xfId="122"/>
    <cellStyle name="xl126" xfId="126"/>
    <cellStyle name="xl127" xfId="135"/>
    <cellStyle name="xl128" xfId="138"/>
    <cellStyle name="xl129" xfId="140"/>
    <cellStyle name="xl130" xfId="107"/>
    <cellStyle name="xl131" xfId="113"/>
    <cellStyle name="xl132" xfId="118"/>
    <cellStyle name="xl133" xfId="121"/>
    <cellStyle name="xl134" xfId="123"/>
    <cellStyle name="xl135" xfId="127"/>
    <cellStyle name="xl136" xfId="119"/>
    <cellStyle name="xl137" xfId="129"/>
    <cellStyle name="xl138" xfId="131"/>
    <cellStyle name="xl139" xfId="133"/>
    <cellStyle name="xl140" xfId="134"/>
    <cellStyle name="xl141" xfId="136"/>
    <cellStyle name="xl141 2" xfId="149"/>
    <cellStyle name="xl142" xfId="108"/>
    <cellStyle name="xl143" xfId="114"/>
    <cellStyle name="xl144" xfId="124"/>
    <cellStyle name="xl145" xfId="130"/>
    <cellStyle name="xl146" xfId="132"/>
    <cellStyle name="xl147" xfId="109"/>
    <cellStyle name="xl148" xfId="115"/>
    <cellStyle name="xl149" xfId="125"/>
    <cellStyle name="xl150" xfId="110"/>
    <cellStyle name="xl151" xfId="116"/>
    <cellStyle name="xl152" xfId="111"/>
    <cellStyle name="xl153" xfId="117"/>
    <cellStyle name="xl154" xfId="128"/>
    <cellStyle name="xl155" xfId="147"/>
    <cellStyle name="xl21" xfId="146"/>
    <cellStyle name="xl22" xfId="7"/>
    <cellStyle name="xl23" xfId="11"/>
    <cellStyle name="xl24" xfId="16"/>
    <cellStyle name="xl25" xfId="22"/>
    <cellStyle name="xl26" xfId="35"/>
    <cellStyle name="xl27" xfId="39"/>
    <cellStyle name="xl28" xfId="42"/>
    <cellStyle name="xl29" xfId="46"/>
    <cellStyle name="xl30" xfId="50"/>
    <cellStyle name="xl31" xfId="20"/>
    <cellStyle name="xl32" xfId="137"/>
    <cellStyle name="xl32 2" xfId="150"/>
    <cellStyle name="xl33" xfId="30"/>
    <cellStyle name="xl34" xfId="40"/>
    <cellStyle name="xl35" xfId="43"/>
    <cellStyle name="xl36" xfId="47"/>
    <cellStyle name="xl37" xfId="51"/>
    <cellStyle name="xl38" xfId="12"/>
    <cellStyle name="xl39" xfId="44"/>
    <cellStyle name="xl40" xfId="48"/>
    <cellStyle name="xl41" xfId="52"/>
    <cellStyle name="xl42" xfId="23"/>
    <cellStyle name="xl43" xfId="26"/>
    <cellStyle name="xl44" xfId="28"/>
    <cellStyle name="xl45" xfId="31"/>
    <cellStyle name="xl46" xfId="36"/>
    <cellStyle name="xl47" xfId="41"/>
    <cellStyle name="xl48" xfId="45"/>
    <cellStyle name="xl49" xfId="49"/>
    <cellStyle name="xl50" xfId="53"/>
    <cellStyle name="xl51" xfId="8"/>
    <cellStyle name="xl52" xfId="13"/>
    <cellStyle name="xl53" xfId="17"/>
    <cellStyle name="xl54" xfId="24"/>
    <cellStyle name="xl55" xfId="29"/>
    <cellStyle name="xl56" xfId="32"/>
    <cellStyle name="xl57" xfId="9"/>
    <cellStyle name="xl58" xfId="14"/>
    <cellStyle name="xl59" xfId="18"/>
    <cellStyle name="xl60" xfId="21"/>
    <cellStyle name="xl61" xfId="25"/>
    <cellStyle name="xl62" xfId="27"/>
    <cellStyle name="xl63" xfId="33"/>
    <cellStyle name="xl64" xfId="34"/>
    <cellStyle name="xl65" xfId="10"/>
    <cellStyle name="xl66" xfId="15"/>
    <cellStyle name="xl67" xfId="19"/>
    <cellStyle name="xl68" xfId="37"/>
    <cellStyle name="xl69" xfId="38"/>
    <cellStyle name="xl70" xfId="65"/>
    <cellStyle name="xl71" xfId="1"/>
    <cellStyle name="xl71 2" xfId="71"/>
    <cellStyle name="xl72" xfId="77"/>
    <cellStyle name="xl73" xfId="59"/>
    <cellStyle name="xl74" xfId="62"/>
    <cellStyle name="xl75" xfId="66"/>
    <cellStyle name="xl76" xfId="72"/>
    <cellStyle name="xl77" xfId="78"/>
    <cellStyle name="xl78" xfId="56"/>
    <cellStyle name="xl79" xfId="67"/>
    <cellStyle name="xl80" xfId="73"/>
    <cellStyle name="xl81" xfId="57"/>
    <cellStyle name="xl82" xfId="63"/>
    <cellStyle name="xl83" xfId="68"/>
    <cellStyle name="xl84" xfId="74"/>
    <cellStyle name="xl85" xfId="54"/>
    <cellStyle name="xl86" xfId="60"/>
    <cellStyle name="xl87" xfId="64"/>
    <cellStyle name="xl88" xfId="69"/>
    <cellStyle name="xl89" xfId="75"/>
    <cellStyle name="xl90" xfId="55"/>
    <cellStyle name="xl91" xfId="58"/>
    <cellStyle name="xl92" xfId="61"/>
    <cellStyle name="xl93" xfId="70"/>
    <cellStyle name="xl94" xfId="76"/>
    <cellStyle name="xl95" xfId="79"/>
    <cellStyle name="xl96" xfId="83"/>
    <cellStyle name="xl97" xfId="91"/>
    <cellStyle name="xl98" xfId="96"/>
    <cellStyle name="xl99" xfId="99"/>
    <cellStyle name="Обычный" xfId="0" builtinId="0"/>
    <cellStyle name="Обычный 2" xfId="2"/>
    <cellStyle name="Обычный 2 2" xfId="3"/>
    <cellStyle name="Обычный 2 2 2" xfId="4"/>
    <cellStyle name="Обычный 2 3" xfId="5"/>
    <cellStyle name="Обычный 2 4" xfId="148"/>
    <cellStyle name="Обычный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9"/>
  <sheetViews>
    <sheetView topLeftCell="A32" workbookViewId="0">
      <selection activeCell="G41" sqref="G41"/>
    </sheetView>
  </sheetViews>
  <sheetFormatPr defaultRowHeight="12.75"/>
  <cols>
    <col min="1" max="1" width="32.5703125" style="1" customWidth="1"/>
    <col min="2" max="2" width="21.42578125" style="1" customWidth="1"/>
    <col min="3" max="3" width="13.85546875" style="1" customWidth="1"/>
    <col min="4" max="4" width="15.140625" style="1" customWidth="1"/>
    <col min="5" max="5" width="12" style="1" customWidth="1"/>
    <col min="6" max="6" width="12.5703125" style="1" customWidth="1"/>
    <col min="7" max="7" width="11.28515625" style="1" customWidth="1"/>
    <col min="8" max="16384" width="9.140625" style="1"/>
  </cols>
  <sheetData>
    <row r="1" spans="1:8">
      <c r="A1" s="5"/>
      <c r="B1" s="5"/>
      <c r="C1" s="5"/>
      <c r="D1" s="5"/>
      <c r="E1" s="5"/>
      <c r="F1" s="5"/>
      <c r="G1" s="5"/>
    </row>
    <row r="2" spans="1:8" ht="66.75" customHeight="1">
      <c r="A2" s="55" t="s">
        <v>102</v>
      </c>
      <c r="B2" s="55"/>
      <c r="C2" s="55"/>
      <c r="D2" s="55"/>
      <c r="E2" s="55"/>
      <c r="F2" s="55"/>
      <c r="G2" s="55"/>
    </row>
    <row r="3" spans="1:8">
      <c r="A3" s="8"/>
      <c r="B3" s="8"/>
      <c r="C3" s="8"/>
      <c r="D3" s="8"/>
      <c r="E3" s="8"/>
      <c r="F3" s="8"/>
      <c r="G3" s="9" t="s">
        <v>40</v>
      </c>
    </row>
    <row r="4" spans="1:8" ht="71.25" customHeight="1">
      <c r="A4" s="7" t="s">
        <v>0</v>
      </c>
      <c r="B4" s="7" t="s">
        <v>1</v>
      </c>
      <c r="C4" s="7" t="s">
        <v>103</v>
      </c>
      <c r="D4" s="7" t="s">
        <v>104</v>
      </c>
      <c r="E4" s="7" t="s">
        <v>105</v>
      </c>
      <c r="F4" s="27" t="s">
        <v>95</v>
      </c>
      <c r="G4" s="7" t="s">
        <v>94</v>
      </c>
    </row>
    <row r="5" spans="1:8" ht="20.25" customHeight="1">
      <c r="A5" s="36" t="s">
        <v>51</v>
      </c>
      <c r="B5" s="37"/>
      <c r="C5" s="38">
        <f>C7+C18</f>
        <v>11861.9</v>
      </c>
      <c r="D5" s="38">
        <f>D7+D18</f>
        <v>19656.5</v>
      </c>
      <c r="E5" s="38">
        <f>E7+E18</f>
        <v>14621.500000000002</v>
      </c>
      <c r="F5" s="39">
        <f>E5/D5*100</f>
        <v>74.385063465011584</v>
      </c>
      <c r="G5" s="38">
        <f>E5/C5*100</f>
        <v>123.26440114990011</v>
      </c>
      <c r="H5" s="2"/>
    </row>
    <row r="6" spans="1:8" ht="17.25" customHeight="1">
      <c r="A6" s="15" t="s">
        <v>2</v>
      </c>
      <c r="B6" s="11"/>
      <c r="C6" s="12"/>
      <c r="D6" s="12"/>
      <c r="E6" s="12"/>
      <c r="F6" s="62"/>
      <c r="G6" s="60"/>
      <c r="H6" s="2"/>
    </row>
    <row r="7" spans="1:8" ht="20.25" customHeight="1">
      <c r="A7" s="49" t="s">
        <v>52</v>
      </c>
      <c r="B7" s="51">
        <v>1E+16</v>
      </c>
      <c r="C7" s="38">
        <f>C8+C10+C11+C13+C16+C17</f>
        <v>4765.5</v>
      </c>
      <c r="D7" s="38">
        <f t="shared" ref="D7:E7" si="0">D8+D10+D11+D13+D16+D17</f>
        <v>10305.300000000001</v>
      </c>
      <c r="E7" s="38">
        <f t="shared" si="0"/>
        <v>6352.9000000000015</v>
      </c>
      <c r="F7" s="39">
        <f t="shared" ref="F6:F26" si="1">E7/D7*100</f>
        <v>61.64691954625291</v>
      </c>
      <c r="G7" s="38">
        <f t="shared" ref="G6:G26" si="2">E7/C7*100</f>
        <v>133.31025076067573</v>
      </c>
      <c r="H7" s="2"/>
    </row>
    <row r="8" spans="1:8" ht="19.5" customHeight="1">
      <c r="A8" s="40" t="s">
        <v>53</v>
      </c>
      <c r="B8" s="41">
        <v>1.01E+16</v>
      </c>
      <c r="C8" s="42">
        <f>C9</f>
        <v>1171.9000000000001</v>
      </c>
      <c r="D8" s="42">
        <f t="shared" ref="D8:E8" si="3">D9</f>
        <v>2353</v>
      </c>
      <c r="E8" s="42">
        <f t="shared" si="3"/>
        <v>1180.2</v>
      </c>
      <c r="F8" s="43">
        <f t="shared" si="1"/>
        <v>50.157246068848281</v>
      </c>
      <c r="G8" s="42">
        <f t="shared" si="2"/>
        <v>100.7082515573001</v>
      </c>
      <c r="H8" s="2"/>
    </row>
    <row r="9" spans="1:8" ht="19.5" customHeight="1">
      <c r="A9" s="30" t="s">
        <v>54</v>
      </c>
      <c r="B9" s="13" t="s">
        <v>55</v>
      </c>
      <c r="C9" s="12">
        <v>1171.9000000000001</v>
      </c>
      <c r="D9" s="12">
        <v>2353</v>
      </c>
      <c r="E9" s="12">
        <v>1180.2</v>
      </c>
      <c r="F9" s="61">
        <f t="shared" si="1"/>
        <v>50.157246068848281</v>
      </c>
      <c r="G9" s="59">
        <f t="shared" si="2"/>
        <v>100.7082515573001</v>
      </c>
      <c r="H9" s="2"/>
    </row>
    <row r="10" spans="1:8" ht="18" customHeight="1">
      <c r="A10" s="40" t="s">
        <v>56</v>
      </c>
      <c r="B10" s="41">
        <v>1.03E+16</v>
      </c>
      <c r="C10" s="42">
        <v>1294.8</v>
      </c>
      <c r="D10" s="42">
        <v>1881.5</v>
      </c>
      <c r="E10" s="42">
        <v>1471.2</v>
      </c>
      <c r="F10" s="43">
        <f t="shared" si="1"/>
        <v>78.192931171937289</v>
      </c>
      <c r="G10" s="42">
        <f t="shared" si="2"/>
        <v>113.62372567191845</v>
      </c>
      <c r="H10" s="2"/>
    </row>
    <row r="11" spans="1:8" ht="18.75" customHeight="1">
      <c r="A11" s="40" t="s">
        <v>57</v>
      </c>
      <c r="B11" s="41">
        <v>1.05E+16</v>
      </c>
      <c r="C11" s="42">
        <f>C12</f>
        <v>1568.5</v>
      </c>
      <c r="D11" s="42">
        <f t="shared" ref="D11:E11" si="4">D12</f>
        <v>3575.5</v>
      </c>
      <c r="E11" s="42">
        <f t="shared" si="4"/>
        <v>2534.3000000000002</v>
      </c>
      <c r="F11" s="43">
        <f t="shared" si="1"/>
        <v>70.879597259124608</v>
      </c>
      <c r="G11" s="42">
        <f t="shared" si="2"/>
        <v>161.57475294867709</v>
      </c>
      <c r="H11" s="2"/>
    </row>
    <row r="12" spans="1:8" ht="16.5" customHeight="1">
      <c r="A12" s="30" t="s">
        <v>58</v>
      </c>
      <c r="B12" s="13" t="s">
        <v>59</v>
      </c>
      <c r="C12" s="12">
        <v>1568.5</v>
      </c>
      <c r="D12" s="12">
        <v>3575.5</v>
      </c>
      <c r="E12" s="59">
        <v>2534.3000000000002</v>
      </c>
      <c r="F12" s="61">
        <f t="shared" si="1"/>
        <v>70.879597259124608</v>
      </c>
      <c r="G12" s="59">
        <f t="shared" si="2"/>
        <v>161.57475294867709</v>
      </c>
      <c r="H12" s="2"/>
    </row>
    <row r="13" spans="1:8" ht="19.5" customHeight="1">
      <c r="A13" s="40" t="s">
        <v>60</v>
      </c>
      <c r="B13" s="41">
        <v>1.06E+16</v>
      </c>
      <c r="C13" s="42">
        <f>C14+C15</f>
        <v>730.2</v>
      </c>
      <c r="D13" s="42">
        <f t="shared" ref="D13:E13" si="5">D14+D15</f>
        <v>2235.6999999999998</v>
      </c>
      <c r="E13" s="42">
        <f>E14+E15</f>
        <v>907.6</v>
      </c>
      <c r="F13" s="43">
        <f t="shared" si="1"/>
        <v>40.595786554546684</v>
      </c>
      <c r="G13" s="42">
        <f t="shared" si="2"/>
        <v>124.29471377704738</v>
      </c>
      <c r="H13" s="2"/>
    </row>
    <row r="14" spans="1:8" ht="20.25" customHeight="1">
      <c r="A14" s="30" t="s">
        <v>61</v>
      </c>
      <c r="B14" s="13" t="s">
        <v>62</v>
      </c>
      <c r="C14" s="12">
        <v>160.30000000000001</v>
      </c>
      <c r="D14" s="12">
        <v>530</v>
      </c>
      <c r="E14" s="59">
        <v>204</v>
      </c>
      <c r="F14" s="61">
        <f t="shared" si="1"/>
        <v>38.490566037735853</v>
      </c>
      <c r="G14" s="59">
        <f t="shared" si="2"/>
        <v>127.26138490330629</v>
      </c>
      <c r="H14" s="2"/>
    </row>
    <row r="15" spans="1:8" ht="16.5" customHeight="1">
      <c r="A15" s="30" t="s">
        <v>63</v>
      </c>
      <c r="B15" s="13" t="s">
        <v>64</v>
      </c>
      <c r="C15" s="12">
        <v>569.9</v>
      </c>
      <c r="D15" s="12">
        <v>1705.7</v>
      </c>
      <c r="E15" s="59">
        <v>703.6</v>
      </c>
      <c r="F15" s="61">
        <f t="shared" si="1"/>
        <v>41.249926716304159</v>
      </c>
      <c r="G15" s="59">
        <f t="shared" si="2"/>
        <v>123.46025618529568</v>
      </c>
      <c r="H15" s="2"/>
    </row>
    <row r="16" spans="1:8" ht="15.75" customHeight="1">
      <c r="A16" s="40" t="s">
        <v>65</v>
      </c>
      <c r="B16" s="41">
        <v>1.08E+16</v>
      </c>
      <c r="C16" s="42">
        <v>0.1</v>
      </c>
      <c r="D16" s="42">
        <v>0</v>
      </c>
      <c r="E16" s="42">
        <v>0</v>
      </c>
      <c r="F16" s="43">
        <v>0</v>
      </c>
      <c r="G16" s="42">
        <f t="shared" si="2"/>
        <v>0</v>
      </c>
      <c r="H16" s="2"/>
    </row>
    <row r="17" spans="1:8" s="6" customFormat="1" ht="15.75" customHeight="1">
      <c r="A17" s="40" t="s">
        <v>100</v>
      </c>
      <c r="B17" s="44" t="s">
        <v>101</v>
      </c>
      <c r="C17" s="42">
        <v>0</v>
      </c>
      <c r="D17" s="42">
        <v>259.60000000000002</v>
      </c>
      <c r="E17" s="42">
        <v>259.60000000000002</v>
      </c>
      <c r="F17" s="43">
        <f t="shared" si="1"/>
        <v>100</v>
      </c>
      <c r="G17" s="42">
        <v>0</v>
      </c>
      <c r="H17" s="2"/>
    </row>
    <row r="18" spans="1:8" ht="45" customHeight="1">
      <c r="A18" s="49" t="s">
        <v>66</v>
      </c>
      <c r="B18" s="50" t="s">
        <v>67</v>
      </c>
      <c r="C18" s="38">
        <f>C19+C21+C23+C25</f>
        <v>7096.4</v>
      </c>
      <c r="D18" s="38">
        <f>D19+D21+D23+D25</f>
        <v>9351.2000000000007</v>
      </c>
      <c r="E18" s="38">
        <f>E19+E21+E23+E25</f>
        <v>8268.6</v>
      </c>
      <c r="F18" s="39">
        <f t="shared" si="1"/>
        <v>88.422876208401064</v>
      </c>
      <c r="G18" s="38">
        <f t="shared" si="2"/>
        <v>116.51823459782426</v>
      </c>
      <c r="H18" s="2"/>
    </row>
    <row r="19" spans="1:8" ht="54.75" customHeight="1">
      <c r="A19" s="40" t="s">
        <v>68</v>
      </c>
      <c r="B19" s="44" t="s">
        <v>69</v>
      </c>
      <c r="C19" s="42">
        <f>C20</f>
        <v>81.400000000000006</v>
      </c>
      <c r="D19" s="42">
        <f t="shared" ref="D19:E19" si="6">D20</f>
        <v>114.9</v>
      </c>
      <c r="E19" s="42">
        <f t="shared" si="6"/>
        <v>86.2</v>
      </c>
      <c r="F19" s="43">
        <f t="shared" si="1"/>
        <v>75.021758050478667</v>
      </c>
      <c r="G19" s="42">
        <f t="shared" si="2"/>
        <v>105.8968058968059</v>
      </c>
      <c r="H19" s="2"/>
    </row>
    <row r="20" spans="1:8" ht="41.25" customHeight="1">
      <c r="A20" s="30" t="s">
        <v>70</v>
      </c>
      <c r="B20" s="13" t="s">
        <v>71</v>
      </c>
      <c r="C20" s="12">
        <v>81.400000000000006</v>
      </c>
      <c r="D20" s="12">
        <v>114.9</v>
      </c>
      <c r="E20" s="12">
        <v>86.2</v>
      </c>
      <c r="F20" s="61">
        <f t="shared" si="1"/>
        <v>75.021758050478667</v>
      </c>
      <c r="G20" s="59">
        <f t="shared" si="2"/>
        <v>105.8968058968059</v>
      </c>
      <c r="H20" s="2"/>
    </row>
    <row r="21" spans="1:8" ht="66.75" customHeight="1">
      <c r="A21" s="52" t="s">
        <v>72</v>
      </c>
      <c r="B21" s="53">
        <v>2.02200000000001E+16</v>
      </c>
      <c r="C21" s="42">
        <v>5373.2</v>
      </c>
      <c r="D21" s="42">
        <v>6522.2</v>
      </c>
      <c r="E21" s="42">
        <v>6230.8</v>
      </c>
      <c r="F21" s="43">
        <f t="shared" si="1"/>
        <v>95.53218239244427</v>
      </c>
      <c r="G21" s="42">
        <f t="shared" si="2"/>
        <v>115.96069381374228</v>
      </c>
      <c r="H21" s="2"/>
    </row>
    <row r="22" spans="1:8" ht="18.75" hidden="1" customHeight="1">
      <c r="A22" s="30" t="s">
        <v>73</v>
      </c>
      <c r="B22" s="14" t="s">
        <v>74</v>
      </c>
      <c r="C22" s="12"/>
      <c r="D22" s="12"/>
      <c r="E22" s="12"/>
      <c r="F22" s="43" t="e">
        <f t="shared" si="1"/>
        <v>#DIV/0!</v>
      </c>
      <c r="G22" s="42" t="e">
        <f t="shared" si="2"/>
        <v>#DIV/0!</v>
      </c>
      <c r="H22" s="2"/>
    </row>
    <row r="23" spans="1:8" ht="56.25" customHeight="1">
      <c r="A23" s="40" t="s">
        <v>75</v>
      </c>
      <c r="B23" s="44" t="s">
        <v>76</v>
      </c>
      <c r="C23" s="42">
        <f>C24</f>
        <v>212.6</v>
      </c>
      <c r="D23" s="42">
        <f t="shared" ref="D23:E23" si="7">D24</f>
        <v>414.3</v>
      </c>
      <c r="E23" s="42">
        <f t="shared" si="7"/>
        <v>256.7</v>
      </c>
      <c r="F23" s="43">
        <f t="shared" si="1"/>
        <v>61.959932416123578</v>
      </c>
      <c r="G23" s="42">
        <f t="shared" si="2"/>
        <v>120.74317968015052</v>
      </c>
      <c r="H23" s="2"/>
    </row>
    <row r="24" spans="1:8" ht="54" customHeight="1">
      <c r="A24" s="30" t="s">
        <v>77</v>
      </c>
      <c r="B24" s="13" t="s">
        <v>78</v>
      </c>
      <c r="C24" s="12">
        <v>212.6</v>
      </c>
      <c r="D24" s="12">
        <v>414.3</v>
      </c>
      <c r="E24" s="12">
        <v>256.7</v>
      </c>
      <c r="F24" s="61">
        <f t="shared" si="1"/>
        <v>61.959932416123578</v>
      </c>
      <c r="G24" s="59">
        <f t="shared" si="2"/>
        <v>120.74317968015052</v>
      </c>
      <c r="H24" s="2"/>
    </row>
    <row r="25" spans="1:8" ht="20.25" customHeight="1">
      <c r="A25" s="40" t="s">
        <v>79</v>
      </c>
      <c r="B25" s="44" t="s">
        <v>80</v>
      </c>
      <c r="C25" s="42">
        <f>C26</f>
        <v>1429.2</v>
      </c>
      <c r="D25" s="42">
        <f t="shared" ref="D25:E25" si="8">D26</f>
        <v>2299.8000000000002</v>
      </c>
      <c r="E25" s="42">
        <f t="shared" si="8"/>
        <v>1694.9</v>
      </c>
      <c r="F25" s="43">
        <f t="shared" si="1"/>
        <v>73.697712844595173</v>
      </c>
      <c r="G25" s="42">
        <f t="shared" si="2"/>
        <v>118.59082003918276</v>
      </c>
      <c r="H25" s="2"/>
    </row>
    <row r="26" spans="1:8" s="4" customFormat="1" ht="27" customHeight="1">
      <c r="A26" s="30" t="s">
        <v>81</v>
      </c>
      <c r="B26" s="13" t="s">
        <v>82</v>
      </c>
      <c r="C26" s="12">
        <v>1429.2</v>
      </c>
      <c r="D26" s="12">
        <v>2299.8000000000002</v>
      </c>
      <c r="E26" s="12">
        <v>1694.9</v>
      </c>
      <c r="F26" s="61">
        <f t="shared" si="1"/>
        <v>73.697712844595173</v>
      </c>
      <c r="G26" s="59">
        <f t="shared" si="2"/>
        <v>118.59082003918276</v>
      </c>
      <c r="H26" s="2"/>
    </row>
    <row r="27" spans="1:8" s="4" customFormat="1" ht="24.75" hidden="1" customHeight="1">
      <c r="A27" s="30" t="s">
        <v>83</v>
      </c>
      <c r="B27" s="13" t="s">
        <v>84</v>
      </c>
      <c r="C27" s="12"/>
      <c r="D27" s="12"/>
      <c r="E27" s="12"/>
      <c r="F27" s="29" t="e">
        <f t="shared" ref="F27:F28" si="9">E27/D27*100</f>
        <v>#DIV/0!</v>
      </c>
      <c r="G27" s="12">
        <v>0</v>
      </c>
      <c r="H27" s="2"/>
    </row>
    <row r="28" spans="1:8" s="4" customFormat="1" ht="24.75" hidden="1" customHeight="1">
      <c r="A28" s="30" t="s">
        <v>85</v>
      </c>
      <c r="B28" s="13" t="s">
        <v>86</v>
      </c>
      <c r="C28" s="12"/>
      <c r="D28" s="12"/>
      <c r="E28" s="12"/>
      <c r="F28" s="29" t="e">
        <f t="shared" si="9"/>
        <v>#DIV/0!</v>
      </c>
      <c r="G28" s="12">
        <v>0</v>
      </c>
      <c r="H28" s="2"/>
    </row>
    <row r="29" spans="1:8" ht="15.75" customHeight="1">
      <c r="A29" s="36" t="s">
        <v>3</v>
      </c>
      <c r="B29" s="45"/>
      <c r="C29" s="38">
        <f>C31+C35+C37+C40+C46+C44</f>
        <v>12730.7</v>
      </c>
      <c r="D29" s="38">
        <f>D31+D35+D37+D40+D46+D44</f>
        <v>20054.099999999999</v>
      </c>
      <c r="E29" s="38">
        <f>E31+E35+E37+E40+E46+E44</f>
        <v>14790.9</v>
      </c>
      <c r="F29" s="39">
        <f t="shared" ref="F29:F47" si="10">E29/D29*100</f>
        <v>73.754992744625795</v>
      </c>
      <c r="G29" s="38">
        <f t="shared" ref="G29:G47" si="11">E29/C29*100</f>
        <v>116.18292788299149</v>
      </c>
    </row>
    <row r="30" spans="1:8" ht="16.5" customHeight="1">
      <c r="A30" s="15" t="s">
        <v>2</v>
      </c>
      <c r="B30" s="16"/>
      <c r="C30" s="10"/>
      <c r="D30" s="10"/>
      <c r="E30" s="10"/>
      <c r="F30" s="28"/>
      <c r="G30" s="10"/>
    </row>
    <row r="31" spans="1:8" ht="17.25" customHeight="1">
      <c r="A31" s="46" t="s">
        <v>4</v>
      </c>
      <c r="B31" s="47" t="s">
        <v>5</v>
      </c>
      <c r="C31" s="42">
        <f t="shared" ref="C31" si="12">C32+C33+C34</f>
        <v>3169.5</v>
      </c>
      <c r="D31" s="42">
        <f t="shared" ref="D31:E31" si="13">D32+D33+D34</f>
        <v>5133.3999999999996</v>
      </c>
      <c r="E31" s="42">
        <f t="shared" si="13"/>
        <v>3408.2000000000003</v>
      </c>
      <c r="F31" s="43">
        <f t="shared" si="10"/>
        <v>66.392644251373369</v>
      </c>
      <c r="G31" s="42">
        <f t="shared" si="11"/>
        <v>107.53115633380661</v>
      </c>
    </row>
    <row r="32" spans="1:8" ht="51.75" customHeight="1">
      <c r="A32" s="15" t="s">
        <v>6</v>
      </c>
      <c r="B32" s="18" t="s">
        <v>7</v>
      </c>
      <c r="C32" s="12">
        <v>3156.8</v>
      </c>
      <c r="D32" s="26">
        <v>5117.3999999999996</v>
      </c>
      <c r="E32" s="12">
        <v>3401.3</v>
      </c>
      <c r="F32" s="29">
        <f t="shared" si="10"/>
        <v>66.465392582170651</v>
      </c>
      <c r="G32" s="12">
        <f t="shared" si="11"/>
        <v>107.7451849974658</v>
      </c>
    </row>
    <row r="33" spans="1:8" ht="18" customHeight="1">
      <c r="A33" s="15" t="s">
        <v>8</v>
      </c>
      <c r="B33" s="17" t="s">
        <v>9</v>
      </c>
      <c r="C33" s="12">
        <v>0</v>
      </c>
      <c r="D33" s="26">
        <v>5</v>
      </c>
      <c r="E33" s="12">
        <v>0</v>
      </c>
      <c r="F33" s="29">
        <f t="shared" si="10"/>
        <v>0</v>
      </c>
      <c r="G33" s="12">
        <v>0</v>
      </c>
    </row>
    <row r="34" spans="1:8" ht="17.25" customHeight="1">
      <c r="A34" s="15" t="s">
        <v>10</v>
      </c>
      <c r="B34" s="17" t="s">
        <v>11</v>
      </c>
      <c r="C34" s="12">
        <v>12.7</v>
      </c>
      <c r="D34" s="12">
        <v>11</v>
      </c>
      <c r="E34" s="12">
        <v>6.9</v>
      </c>
      <c r="F34" s="29">
        <f t="shared" si="10"/>
        <v>62.727272727272734</v>
      </c>
      <c r="G34" s="12">
        <f t="shared" si="11"/>
        <v>54.330708661417326</v>
      </c>
    </row>
    <row r="35" spans="1:8" ht="19.5" customHeight="1">
      <c r="A35" s="46" t="s">
        <v>12</v>
      </c>
      <c r="B35" s="47" t="s">
        <v>13</v>
      </c>
      <c r="C35" s="42">
        <f t="shared" ref="C35:E35" si="14">C36</f>
        <v>212.6</v>
      </c>
      <c r="D35" s="42">
        <f t="shared" si="14"/>
        <v>414.3</v>
      </c>
      <c r="E35" s="42">
        <f t="shared" si="14"/>
        <v>256.7</v>
      </c>
      <c r="F35" s="43">
        <f t="shared" si="10"/>
        <v>61.959932416123578</v>
      </c>
      <c r="G35" s="42">
        <f t="shared" si="11"/>
        <v>120.74317968015052</v>
      </c>
    </row>
    <row r="36" spans="1:8" ht="31.5" customHeight="1">
      <c r="A36" s="15" t="s">
        <v>14</v>
      </c>
      <c r="B36" s="17" t="s">
        <v>15</v>
      </c>
      <c r="C36" s="12">
        <v>212.6</v>
      </c>
      <c r="D36" s="12">
        <v>414.3</v>
      </c>
      <c r="E36" s="12">
        <v>256.7</v>
      </c>
      <c r="F36" s="29">
        <f t="shared" si="10"/>
        <v>61.959932416123578</v>
      </c>
      <c r="G36" s="12">
        <f t="shared" si="11"/>
        <v>120.74317968015052</v>
      </c>
    </row>
    <row r="37" spans="1:8" ht="17.25" customHeight="1">
      <c r="A37" s="46" t="s">
        <v>16</v>
      </c>
      <c r="B37" s="47" t="s">
        <v>17</v>
      </c>
      <c r="C37" s="42">
        <f t="shared" ref="C37" si="15">C38+C39</f>
        <v>6153</v>
      </c>
      <c r="D37" s="42">
        <f t="shared" ref="D37:E37" si="16">D38+D39</f>
        <v>7053.2</v>
      </c>
      <c r="E37" s="42">
        <f t="shared" si="16"/>
        <v>6049</v>
      </c>
      <c r="F37" s="43">
        <f t="shared" si="10"/>
        <v>85.762490784324854</v>
      </c>
      <c r="G37" s="42">
        <f t="shared" si="11"/>
        <v>98.309767593044043</v>
      </c>
    </row>
    <row r="38" spans="1:8" ht="28.5" customHeight="1">
      <c r="A38" s="15" t="s">
        <v>18</v>
      </c>
      <c r="B38" s="17" t="s">
        <v>19</v>
      </c>
      <c r="C38" s="12">
        <v>6153</v>
      </c>
      <c r="D38" s="12">
        <v>7046.2</v>
      </c>
      <c r="E38" s="12">
        <v>6042</v>
      </c>
      <c r="F38" s="29">
        <f t="shared" si="10"/>
        <v>85.748346626550486</v>
      </c>
      <c r="G38" s="12">
        <f t="shared" si="11"/>
        <v>98.196001950268169</v>
      </c>
    </row>
    <row r="39" spans="1:8" ht="32.25" customHeight="1">
      <c r="A39" s="19" t="s">
        <v>44</v>
      </c>
      <c r="B39" s="17" t="s">
        <v>43</v>
      </c>
      <c r="C39" s="12">
        <v>0</v>
      </c>
      <c r="D39" s="12">
        <v>7</v>
      </c>
      <c r="E39" s="12">
        <v>7</v>
      </c>
      <c r="F39" s="29">
        <f t="shared" si="10"/>
        <v>100</v>
      </c>
      <c r="G39" s="12">
        <v>0</v>
      </c>
    </row>
    <row r="40" spans="1:8" ht="20.25" customHeight="1">
      <c r="A40" s="46" t="s">
        <v>20</v>
      </c>
      <c r="B40" s="47" t="s">
        <v>21</v>
      </c>
      <c r="C40" s="42">
        <f>C41+C43+C42</f>
        <v>258.3</v>
      </c>
      <c r="D40" s="42">
        <f t="shared" ref="D40:E40" si="17">D41+D43+D42</f>
        <v>2356.1</v>
      </c>
      <c r="E40" s="42">
        <f t="shared" si="17"/>
        <v>1879.6</v>
      </c>
      <c r="F40" s="43">
        <f t="shared" si="10"/>
        <v>79.775900853104702</v>
      </c>
      <c r="G40" s="42" t="s">
        <v>113</v>
      </c>
      <c r="H40" s="3"/>
    </row>
    <row r="41" spans="1:8" ht="20.25" customHeight="1">
      <c r="A41" s="15" t="s">
        <v>22</v>
      </c>
      <c r="B41" s="17" t="s">
        <v>23</v>
      </c>
      <c r="C41" s="12">
        <v>6.7</v>
      </c>
      <c r="D41" s="12">
        <v>12.6</v>
      </c>
      <c r="E41" s="12">
        <v>8</v>
      </c>
      <c r="F41" s="29">
        <f t="shared" si="10"/>
        <v>63.492063492063487</v>
      </c>
      <c r="G41" s="12">
        <f t="shared" si="11"/>
        <v>119.40298507462686</v>
      </c>
    </row>
    <row r="42" spans="1:8" s="6" customFormat="1" ht="20.25" customHeight="1">
      <c r="A42" s="15" t="s">
        <v>97</v>
      </c>
      <c r="B42" s="17" t="s">
        <v>96</v>
      </c>
      <c r="C42" s="12">
        <v>0</v>
      </c>
      <c r="D42" s="12">
        <v>33</v>
      </c>
      <c r="E42" s="12">
        <v>0</v>
      </c>
      <c r="F42" s="29">
        <f t="shared" si="10"/>
        <v>0</v>
      </c>
      <c r="G42" s="12">
        <v>0</v>
      </c>
    </row>
    <row r="43" spans="1:8" ht="20.25" customHeight="1">
      <c r="A43" s="15" t="s">
        <v>24</v>
      </c>
      <c r="B43" s="17" t="s">
        <v>25</v>
      </c>
      <c r="C43" s="12">
        <v>251.6</v>
      </c>
      <c r="D43" s="12">
        <v>2310.5</v>
      </c>
      <c r="E43" s="12">
        <v>1871.6</v>
      </c>
      <c r="F43" s="29">
        <f t="shared" si="10"/>
        <v>81.004111664141959</v>
      </c>
      <c r="G43" s="59" t="s">
        <v>112</v>
      </c>
      <c r="H43" s="3"/>
    </row>
    <row r="44" spans="1:8" s="6" customFormat="1" ht="20.25" customHeight="1">
      <c r="A44" s="46" t="s">
        <v>90</v>
      </c>
      <c r="B44" s="47" t="s">
        <v>88</v>
      </c>
      <c r="C44" s="42">
        <f>C45</f>
        <v>0</v>
      </c>
      <c r="D44" s="42">
        <f>D45</f>
        <v>4.5</v>
      </c>
      <c r="E44" s="42">
        <f>E45</f>
        <v>4.5</v>
      </c>
      <c r="F44" s="43">
        <f t="shared" si="10"/>
        <v>100</v>
      </c>
      <c r="G44" s="42">
        <v>0</v>
      </c>
      <c r="H44" s="3"/>
    </row>
    <row r="45" spans="1:8" s="6" customFormat="1" ht="41.25" customHeight="1">
      <c r="A45" s="15" t="s">
        <v>91</v>
      </c>
      <c r="B45" s="17" t="s">
        <v>89</v>
      </c>
      <c r="C45" s="12">
        <v>0</v>
      </c>
      <c r="D45" s="12">
        <v>4.5</v>
      </c>
      <c r="E45" s="12">
        <v>4.5</v>
      </c>
      <c r="F45" s="29">
        <f t="shared" si="10"/>
        <v>100</v>
      </c>
      <c r="G45" s="12">
        <v>0</v>
      </c>
      <c r="H45" s="3"/>
    </row>
    <row r="46" spans="1:8" ht="21" customHeight="1">
      <c r="A46" s="46" t="s">
        <v>49</v>
      </c>
      <c r="B46" s="47" t="s">
        <v>26</v>
      </c>
      <c r="C46" s="42">
        <f>C47</f>
        <v>2937.3</v>
      </c>
      <c r="D46" s="42">
        <f t="shared" ref="D46" si="18">D47</f>
        <v>5092.6000000000004</v>
      </c>
      <c r="E46" s="42">
        <f>E47</f>
        <v>3192.9</v>
      </c>
      <c r="F46" s="43">
        <f t="shared" si="10"/>
        <v>62.696854259121068</v>
      </c>
      <c r="G46" s="42">
        <f t="shared" si="11"/>
        <v>108.70186906342558</v>
      </c>
    </row>
    <row r="47" spans="1:8" ht="18.75" customHeight="1">
      <c r="A47" s="15" t="s">
        <v>27</v>
      </c>
      <c r="B47" s="17" t="s">
        <v>28</v>
      </c>
      <c r="C47" s="12">
        <v>2937.3</v>
      </c>
      <c r="D47" s="12">
        <v>5092.6000000000004</v>
      </c>
      <c r="E47" s="12">
        <v>3192.9</v>
      </c>
      <c r="F47" s="29">
        <f t="shared" si="10"/>
        <v>62.696854259121068</v>
      </c>
      <c r="G47" s="12">
        <f t="shared" si="11"/>
        <v>108.70186906342558</v>
      </c>
    </row>
    <row r="48" spans="1:8" ht="31.5" customHeight="1">
      <c r="A48" s="20" t="s">
        <v>29</v>
      </c>
      <c r="B48" s="21"/>
      <c r="C48" s="12">
        <f>C5-C29</f>
        <v>-868.80000000000109</v>
      </c>
      <c r="D48" s="12">
        <f>D5-D29</f>
        <v>-397.59999999999854</v>
      </c>
      <c r="E48" s="12">
        <f>E5-E29</f>
        <v>-169.39999999999782</v>
      </c>
      <c r="F48" s="29"/>
      <c r="G48" s="12"/>
    </row>
    <row r="49" spans="1:7" ht="20.25" customHeight="1">
      <c r="A49" s="48" t="s">
        <v>30</v>
      </c>
      <c r="B49" s="45"/>
      <c r="C49" s="38">
        <f t="shared" ref="C49" si="19">C51</f>
        <v>868.79999999999927</v>
      </c>
      <c r="D49" s="38">
        <f t="shared" ref="D49:E49" si="20">D51</f>
        <v>397.59999999999854</v>
      </c>
      <c r="E49" s="38">
        <f t="shared" si="20"/>
        <v>169.39999999999964</v>
      </c>
      <c r="F49" s="39"/>
      <c r="G49" s="38"/>
    </row>
    <row r="50" spans="1:7" ht="20.25" customHeight="1">
      <c r="A50" s="23" t="s">
        <v>2</v>
      </c>
      <c r="B50" s="17"/>
      <c r="C50" s="12"/>
      <c r="D50" s="12"/>
      <c r="E50" s="12"/>
      <c r="F50" s="29"/>
      <c r="G50" s="12"/>
    </row>
    <row r="51" spans="1:7" ht="33" customHeight="1">
      <c r="A51" s="23" t="s">
        <v>31</v>
      </c>
      <c r="B51" s="17" t="s">
        <v>32</v>
      </c>
      <c r="C51" s="12">
        <f t="shared" ref="C51" si="21">C52+C53</f>
        <v>868.79999999999927</v>
      </c>
      <c r="D51" s="59">
        <f t="shared" ref="D51:E51" si="22">D52+D53</f>
        <v>397.59999999999854</v>
      </c>
      <c r="E51" s="59">
        <f t="shared" si="22"/>
        <v>169.39999999999964</v>
      </c>
      <c r="F51" s="29"/>
      <c r="G51" s="12"/>
    </row>
    <row r="52" spans="1:7" ht="30.75" customHeight="1">
      <c r="A52" s="23" t="s">
        <v>33</v>
      </c>
      <c r="B52" s="17" t="s">
        <v>34</v>
      </c>
      <c r="C52" s="59">
        <v>-11911</v>
      </c>
      <c r="D52" s="59">
        <v>-19656.5</v>
      </c>
      <c r="E52" s="59">
        <v>-14806.2</v>
      </c>
      <c r="F52" s="29"/>
      <c r="G52" s="12"/>
    </row>
    <row r="53" spans="1:7" ht="33.75" customHeight="1">
      <c r="A53" s="23" t="s">
        <v>35</v>
      </c>
      <c r="B53" s="17" t="s">
        <v>36</v>
      </c>
      <c r="C53" s="59">
        <v>12779.8</v>
      </c>
      <c r="D53" s="59">
        <v>20054.099999999999</v>
      </c>
      <c r="E53" s="59">
        <v>14975.6</v>
      </c>
      <c r="F53" s="29"/>
      <c r="G53" s="12"/>
    </row>
    <row r="54" spans="1:7">
      <c r="A54" s="5"/>
      <c r="B54" s="5"/>
      <c r="C54" s="5"/>
      <c r="D54" s="5"/>
      <c r="E54" s="5"/>
      <c r="F54" s="5"/>
      <c r="G54" s="5"/>
    </row>
    <row r="55" spans="1:7">
      <c r="A55" s="5"/>
      <c r="B55" s="5"/>
      <c r="C55" s="5"/>
      <c r="D55" s="5"/>
      <c r="E55" s="5"/>
      <c r="F55" s="5"/>
      <c r="G55" s="5"/>
    </row>
    <row r="56" spans="1:7" ht="0.75" customHeight="1">
      <c r="A56" s="5"/>
      <c r="B56" s="5"/>
      <c r="C56" s="5"/>
      <c r="D56" s="5"/>
      <c r="E56" s="5"/>
      <c r="F56" s="5"/>
      <c r="G56" s="5"/>
    </row>
    <row r="57" spans="1:7" ht="26.25" customHeight="1">
      <c r="A57" s="54" t="s">
        <v>41</v>
      </c>
      <c r="B57" s="54"/>
      <c r="C57" s="54"/>
      <c r="D57" s="54"/>
      <c r="E57" s="54"/>
      <c r="F57" s="54"/>
      <c r="G57" s="54"/>
    </row>
    <row r="58" spans="1:7">
      <c r="A58" s="5"/>
      <c r="B58" s="5"/>
      <c r="C58" s="5"/>
      <c r="D58" s="5"/>
      <c r="E58" s="5"/>
      <c r="F58" s="5"/>
      <c r="G58" s="5"/>
    </row>
    <row r="59" spans="1:7">
      <c r="A59" s="5"/>
      <c r="B59" s="5"/>
      <c r="C59" s="5"/>
      <c r="D59" s="5"/>
      <c r="E59" s="5"/>
      <c r="F59" s="5"/>
      <c r="G59" s="5"/>
    </row>
  </sheetData>
  <mergeCells count="2">
    <mergeCell ref="A57:G57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E6" sqref="E6"/>
    </sheetView>
  </sheetViews>
  <sheetFormatPr defaultRowHeight="12.75"/>
  <cols>
    <col min="1" max="1" width="26.5703125" style="1" customWidth="1"/>
    <col min="2" max="2" width="18.7109375" style="1" customWidth="1"/>
    <col min="3" max="3" width="14.5703125" style="1" customWidth="1"/>
    <col min="4" max="4" width="18.28515625" style="1" customWidth="1"/>
    <col min="5" max="5" width="14" style="1" customWidth="1"/>
    <col min="6" max="6" width="13.5703125" style="1" customWidth="1"/>
    <col min="7" max="7" width="14.140625" style="1" customWidth="1"/>
    <col min="8" max="16384" width="9.140625" style="1"/>
  </cols>
  <sheetData>
    <row r="1" spans="1:7">
      <c r="A1" s="5"/>
      <c r="B1" s="5"/>
      <c r="C1" s="5"/>
      <c r="D1" s="5"/>
      <c r="E1" s="5"/>
      <c r="F1" s="5"/>
      <c r="G1" s="5"/>
    </row>
    <row r="2" spans="1:7" ht="96" customHeight="1">
      <c r="A2" s="55" t="s">
        <v>106</v>
      </c>
      <c r="B2" s="54"/>
      <c r="C2" s="54"/>
      <c r="D2" s="54"/>
      <c r="E2" s="54"/>
      <c r="F2" s="54"/>
      <c r="G2" s="54"/>
    </row>
    <row r="3" spans="1:7" ht="15">
      <c r="A3" s="24"/>
      <c r="B3" s="24"/>
      <c r="C3" s="24"/>
      <c r="D3" s="24"/>
      <c r="E3" s="24"/>
      <c r="F3" s="24"/>
      <c r="G3" s="25"/>
    </row>
    <row r="4" spans="1:7" ht="86.25" customHeight="1">
      <c r="A4" s="31" t="s">
        <v>37</v>
      </c>
      <c r="B4" s="31" t="s">
        <v>87</v>
      </c>
      <c r="C4" s="31" t="s">
        <v>107</v>
      </c>
      <c r="D4" s="31" t="s">
        <v>108</v>
      </c>
      <c r="E4" s="31" t="s">
        <v>109</v>
      </c>
      <c r="F4" s="31" t="s">
        <v>93</v>
      </c>
      <c r="G4" s="31" t="s">
        <v>94</v>
      </c>
    </row>
    <row r="5" spans="1:7" ht="61.5" customHeight="1">
      <c r="A5" s="32" t="s">
        <v>38</v>
      </c>
      <c r="B5" s="57">
        <v>4.5</v>
      </c>
      <c r="C5" s="58">
        <v>2237.6</v>
      </c>
      <c r="D5" s="58">
        <v>3330.7</v>
      </c>
      <c r="E5" s="58">
        <v>2127.3000000000002</v>
      </c>
      <c r="F5" s="58">
        <f>E5/D5*100</f>
        <v>63.86945687092804</v>
      </c>
      <c r="G5" s="58">
        <f>E5/C5*100</f>
        <v>95.070611369324283</v>
      </c>
    </row>
    <row r="6" spans="1:7" ht="48.75" customHeight="1">
      <c r="A6" s="32" t="s">
        <v>39</v>
      </c>
      <c r="B6" s="57">
        <v>4.75</v>
      </c>
      <c r="C6" s="58">
        <v>1994.1</v>
      </c>
      <c r="D6" s="58">
        <v>3419.3</v>
      </c>
      <c r="E6" s="58">
        <v>2112.6</v>
      </c>
      <c r="F6" s="58">
        <f>E6/D6*100</f>
        <v>61.784575790366446</v>
      </c>
      <c r="G6" s="58">
        <f>E6/C6*100</f>
        <v>105.94253046487137</v>
      </c>
    </row>
    <row r="7" spans="1:7" ht="15">
      <c r="A7" s="24"/>
      <c r="B7" s="24"/>
      <c r="C7" s="24"/>
      <c r="D7" s="24"/>
      <c r="E7" s="24"/>
      <c r="F7" s="24"/>
      <c r="G7" s="24"/>
    </row>
    <row r="8" spans="1:7" ht="15">
      <c r="A8" s="24"/>
      <c r="B8" s="24"/>
      <c r="C8" s="24"/>
      <c r="D8" s="24"/>
      <c r="E8" s="24"/>
      <c r="F8" s="24"/>
      <c r="G8" s="24"/>
    </row>
    <row r="9" spans="1:7" ht="15">
      <c r="A9" s="24"/>
      <c r="B9" s="24"/>
      <c r="C9" s="24"/>
      <c r="D9" s="24"/>
      <c r="E9" s="24"/>
      <c r="F9" s="24"/>
      <c r="G9" s="24"/>
    </row>
    <row r="10" spans="1:7" ht="14.25">
      <c r="A10" s="54" t="s">
        <v>42</v>
      </c>
      <c r="B10" s="54"/>
      <c r="C10" s="54"/>
      <c r="D10" s="54"/>
      <c r="E10" s="54"/>
      <c r="F10" s="54"/>
      <c r="G10" s="54"/>
    </row>
    <row r="11" spans="1:7" ht="15">
      <c r="A11" s="24"/>
      <c r="B11" s="24"/>
      <c r="C11" s="24"/>
      <c r="D11" s="24"/>
      <c r="E11" s="24"/>
      <c r="F11" s="24"/>
      <c r="G11" s="24"/>
    </row>
    <row r="12" spans="1:7" ht="15">
      <c r="A12" s="24"/>
      <c r="B12" s="24"/>
      <c r="C12" s="24"/>
      <c r="D12" s="24"/>
      <c r="E12" s="24"/>
      <c r="F12" s="24"/>
      <c r="G12" s="24"/>
    </row>
    <row r="13" spans="1:7" ht="15">
      <c r="A13" s="24"/>
      <c r="B13" s="24"/>
      <c r="C13" s="24"/>
      <c r="D13" s="24"/>
      <c r="E13" s="24"/>
      <c r="F13" s="24"/>
      <c r="G13" s="24"/>
    </row>
    <row r="14" spans="1:7" ht="15">
      <c r="A14" s="24"/>
      <c r="B14" s="24"/>
      <c r="C14" s="24"/>
      <c r="D14" s="24"/>
      <c r="E14" s="24"/>
      <c r="F14" s="24"/>
      <c r="G14" s="24"/>
    </row>
    <row r="15" spans="1:7">
      <c r="A15" s="5"/>
      <c r="B15" s="5"/>
      <c r="C15" s="5"/>
      <c r="D15" s="5"/>
      <c r="E15" s="5"/>
      <c r="F15" s="5"/>
      <c r="G15" s="5"/>
    </row>
    <row r="16" spans="1:7">
      <c r="A16" s="5"/>
      <c r="B16" s="5"/>
      <c r="C16" s="5"/>
      <c r="D16" s="5"/>
      <c r="E16" s="5"/>
      <c r="F16" s="5"/>
      <c r="G16" s="5"/>
    </row>
    <row r="17" spans="1:7">
      <c r="A17" s="5"/>
      <c r="B17" s="5"/>
      <c r="C17" s="5"/>
      <c r="D17" s="5"/>
      <c r="E17" s="5"/>
      <c r="F17" s="5"/>
      <c r="G17" s="5"/>
    </row>
    <row r="18" spans="1:7">
      <c r="A18" s="5"/>
      <c r="B18" s="5"/>
      <c r="C18" s="5"/>
      <c r="D18" s="5"/>
      <c r="E18" s="5"/>
      <c r="F18" s="5"/>
      <c r="G18" s="5"/>
    </row>
    <row r="19" spans="1:7">
      <c r="A19" s="5"/>
      <c r="B19" s="5"/>
      <c r="C19" s="5"/>
      <c r="D19" s="5"/>
      <c r="E19" s="5"/>
      <c r="F19" s="5"/>
      <c r="G19" s="5"/>
    </row>
    <row r="20" spans="1:7">
      <c r="A20" s="5"/>
      <c r="B20" s="5"/>
      <c r="C20" s="5"/>
      <c r="D20" s="5"/>
      <c r="E20" s="5"/>
      <c r="F20" s="5"/>
      <c r="G20" s="5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activeCell="F7" sqref="F7"/>
    </sheetView>
  </sheetViews>
  <sheetFormatPr defaultRowHeight="12.75"/>
  <cols>
    <col min="1" max="1" width="39.7109375" style="1" customWidth="1"/>
    <col min="2" max="2" width="13.5703125" style="1" customWidth="1"/>
    <col min="3" max="3" width="17.42578125" style="1" customWidth="1"/>
    <col min="4" max="4" width="14.28515625" style="1" customWidth="1"/>
    <col min="5" max="5" width="14.5703125" style="1" customWidth="1"/>
    <col min="6" max="6" width="17.7109375" style="1" customWidth="1"/>
    <col min="7" max="16384" width="9.140625" style="1"/>
  </cols>
  <sheetData>
    <row r="1" spans="1:7">
      <c r="A1" s="5"/>
      <c r="B1" s="5"/>
      <c r="C1" s="5"/>
      <c r="D1" s="5"/>
      <c r="E1" s="5"/>
      <c r="F1" s="5"/>
    </row>
    <row r="2" spans="1:7" ht="96" customHeight="1">
      <c r="A2" s="55" t="s">
        <v>110</v>
      </c>
      <c r="B2" s="54"/>
      <c r="C2" s="54"/>
      <c r="D2" s="54"/>
      <c r="E2" s="54"/>
      <c r="F2" s="54"/>
    </row>
    <row r="3" spans="1:7">
      <c r="A3" s="8"/>
      <c r="B3" s="8"/>
      <c r="C3" s="8"/>
      <c r="D3" s="8"/>
      <c r="E3" s="8"/>
      <c r="F3" s="9"/>
    </row>
    <row r="4" spans="1:7" ht="76.5" customHeight="1">
      <c r="A4" s="33" t="s">
        <v>45</v>
      </c>
      <c r="B4" s="33" t="s">
        <v>107</v>
      </c>
      <c r="C4" s="33" t="s">
        <v>108</v>
      </c>
      <c r="D4" s="33" t="s">
        <v>111</v>
      </c>
      <c r="E4" s="33" t="s">
        <v>93</v>
      </c>
      <c r="F4" s="33" t="s">
        <v>94</v>
      </c>
    </row>
    <row r="5" spans="1:7" s="4" customFormat="1" ht="72.75" customHeight="1">
      <c r="A5" s="34" t="s">
        <v>50</v>
      </c>
      <c r="B5" s="63">
        <v>0</v>
      </c>
      <c r="C5" s="63">
        <v>2</v>
      </c>
      <c r="D5" s="63">
        <v>0</v>
      </c>
      <c r="E5" s="63">
        <f t="shared" ref="E5:E10" si="0">D5/C5*100</f>
        <v>0</v>
      </c>
      <c r="F5" s="59">
        <v>0</v>
      </c>
    </row>
    <row r="6" spans="1:7" ht="58.5" customHeight="1">
      <c r="A6" s="35" t="s">
        <v>48</v>
      </c>
      <c r="B6" s="63">
        <v>251.6</v>
      </c>
      <c r="C6" s="63">
        <v>2310.5</v>
      </c>
      <c r="D6" s="63">
        <v>1871.6</v>
      </c>
      <c r="E6" s="63">
        <f t="shared" si="0"/>
        <v>81.004111664141959</v>
      </c>
      <c r="F6" s="59" t="s">
        <v>112</v>
      </c>
      <c r="G6" s="56"/>
    </row>
    <row r="7" spans="1:7" ht="81.75" customHeight="1">
      <c r="A7" s="35" t="s">
        <v>99</v>
      </c>
      <c r="B7" s="63">
        <v>6153</v>
      </c>
      <c r="C7" s="63">
        <v>7046.2</v>
      </c>
      <c r="D7" s="63">
        <v>6042</v>
      </c>
      <c r="E7" s="63">
        <f t="shared" si="0"/>
        <v>85.748346626550486</v>
      </c>
      <c r="F7" s="59">
        <f t="shared" ref="F5:F10" si="1">D7/B7*100</f>
        <v>98.196001950268169</v>
      </c>
    </row>
    <row r="8" spans="1:7" s="6" customFormat="1" ht="74.25" customHeight="1">
      <c r="A8" s="35" t="s">
        <v>98</v>
      </c>
      <c r="B8" s="63">
        <v>0</v>
      </c>
      <c r="C8" s="63">
        <v>33</v>
      </c>
      <c r="D8" s="63">
        <v>0</v>
      </c>
      <c r="E8" s="63">
        <f t="shared" si="0"/>
        <v>0</v>
      </c>
      <c r="F8" s="59">
        <v>0</v>
      </c>
    </row>
    <row r="9" spans="1:7" s="6" customFormat="1" ht="54" customHeight="1">
      <c r="A9" s="35" t="s">
        <v>92</v>
      </c>
      <c r="B9" s="63">
        <v>2937.3</v>
      </c>
      <c r="C9" s="63">
        <v>5092.6000000000004</v>
      </c>
      <c r="D9" s="63">
        <v>3192.9</v>
      </c>
      <c r="E9" s="63">
        <f t="shared" si="0"/>
        <v>62.696854259121068</v>
      </c>
      <c r="F9" s="59">
        <f t="shared" si="1"/>
        <v>108.70186906342558</v>
      </c>
    </row>
    <row r="10" spans="1:7" ht="19.5" customHeight="1">
      <c r="A10" s="22" t="s">
        <v>46</v>
      </c>
      <c r="B10" s="64">
        <f>SUM(B5:B9)</f>
        <v>9341.9000000000015</v>
      </c>
      <c r="C10" s="64">
        <f>SUM(C5:C9)</f>
        <v>14484.300000000001</v>
      </c>
      <c r="D10" s="64">
        <f>SUM(D5:D9)</f>
        <v>11106.5</v>
      </c>
      <c r="E10" s="64">
        <f t="shared" si="0"/>
        <v>76.679577197379217</v>
      </c>
      <c r="F10" s="60">
        <f t="shared" si="1"/>
        <v>118.88909108425479</v>
      </c>
    </row>
    <row r="11" spans="1:7">
      <c r="A11" s="8"/>
      <c r="B11" s="8"/>
      <c r="C11" s="8"/>
      <c r="D11" s="8"/>
      <c r="E11" s="8"/>
      <c r="F11" s="8"/>
    </row>
    <row r="12" spans="1:7">
      <c r="A12" s="8"/>
      <c r="B12" s="8"/>
      <c r="C12" s="8"/>
      <c r="D12" s="8"/>
      <c r="E12" s="8"/>
      <c r="F12" s="8"/>
    </row>
    <row r="13" spans="1:7">
      <c r="A13" s="8"/>
      <c r="B13" s="8"/>
      <c r="C13" s="8"/>
      <c r="D13" s="8"/>
      <c r="E13" s="8"/>
      <c r="F13" s="8"/>
    </row>
    <row r="14" spans="1:7" ht="14.25">
      <c r="A14" s="54" t="s">
        <v>47</v>
      </c>
      <c r="B14" s="54"/>
      <c r="C14" s="54"/>
      <c r="D14" s="54"/>
      <c r="E14" s="54"/>
      <c r="F14" s="54"/>
    </row>
    <row r="15" spans="1:7">
      <c r="A15" s="8"/>
      <c r="B15" s="8"/>
      <c r="C15" s="8"/>
      <c r="D15" s="8"/>
      <c r="E15" s="8"/>
      <c r="F15" s="8"/>
    </row>
    <row r="16" spans="1:7">
      <c r="A16" s="8"/>
      <c r="B16" s="8"/>
      <c r="C16" s="8"/>
      <c r="D16" s="8"/>
      <c r="E16" s="8"/>
      <c r="F16" s="8"/>
    </row>
    <row r="17" spans="1:6">
      <c r="A17" s="5"/>
      <c r="B17" s="5"/>
      <c r="C17" s="5"/>
      <c r="D17" s="5"/>
      <c r="E17" s="5"/>
      <c r="F17" s="5"/>
    </row>
    <row r="18" spans="1:6">
      <c r="A18" s="5"/>
      <c r="B18" s="5"/>
      <c r="C18" s="5"/>
      <c r="D18" s="5"/>
      <c r="E18" s="5"/>
      <c r="F18" s="5"/>
    </row>
    <row r="19" spans="1:6">
      <c r="A19" s="5"/>
      <c r="B19" s="5"/>
      <c r="C19" s="5"/>
      <c r="D19" s="5"/>
      <c r="E19" s="5"/>
      <c r="F19" s="5"/>
    </row>
    <row r="20" spans="1:6">
      <c r="A20" s="5"/>
      <c r="B20" s="5"/>
      <c r="C20" s="5"/>
      <c r="D20" s="5"/>
      <c r="E20" s="5"/>
      <c r="F20" s="5"/>
    </row>
  </sheetData>
  <mergeCells count="2">
    <mergeCell ref="A2:F2"/>
    <mergeCell ref="A14:F14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2025-07-30T09:44:28Z</cp:lastPrinted>
  <dcterms:created xsi:type="dcterms:W3CDTF">2017-04-17T10:25:39Z</dcterms:created>
  <dcterms:modified xsi:type="dcterms:W3CDTF">2025-10-23T10:16:01Z</dcterms:modified>
</cp:coreProperties>
</file>