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45" yWindow="-15" windowWidth="1530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5"/>
  <c r="G17"/>
  <c r="G18"/>
  <c r="G19"/>
  <c r="G21"/>
  <c r="G22"/>
  <c r="G23"/>
  <c r="G24"/>
  <c r="G25"/>
  <c r="F7"/>
  <c r="F8"/>
  <c r="F9"/>
  <c r="F10"/>
  <c r="F11"/>
  <c r="F12"/>
  <c r="F13"/>
  <c r="F14"/>
  <c r="F15"/>
  <c r="F17"/>
  <c r="F18"/>
  <c r="F19"/>
  <c r="F20"/>
  <c r="F21"/>
  <c r="F22"/>
  <c r="F23"/>
  <c r="F24"/>
  <c r="F25"/>
  <c r="E7"/>
  <c r="D7"/>
  <c r="D5" s="1"/>
  <c r="E17"/>
  <c r="D17"/>
  <c r="E8" i="3"/>
  <c r="E9"/>
  <c r="F8"/>
  <c r="F9"/>
  <c r="E5"/>
  <c r="B10"/>
  <c r="G30" i="1"/>
  <c r="G31"/>
  <c r="G33"/>
  <c r="G34"/>
  <c r="G35"/>
  <c r="G36"/>
  <c r="G37"/>
  <c r="G38"/>
  <c r="G40"/>
  <c r="G42"/>
  <c r="G43"/>
  <c r="G44"/>
  <c r="G45"/>
  <c r="F30"/>
  <c r="F31"/>
  <c r="F32"/>
  <c r="F33"/>
  <c r="F34"/>
  <c r="F35"/>
  <c r="F36"/>
  <c r="F37"/>
  <c r="F39"/>
  <c r="F40"/>
  <c r="F41"/>
  <c r="F44"/>
  <c r="F45"/>
  <c r="E44"/>
  <c r="C28"/>
  <c r="D42"/>
  <c r="C49"/>
  <c r="C47" s="1"/>
  <c r="C44"/>
  <c r="C42"/>
  <c r="C39"/>
  <c r="C36"/>
  <c r="C34"/>
  <c r="C30"/>
  <c r="C5"/>
  <c r="D10" i="3"/>
  <c r="E10" s="1"/>
  <c r="C10"/>
  <c r="E42" i="1"/>
  <c r="D44"/>
  <c r="D39"/>
  <c r="E39"/>
  <c r="D36"/>
  <c r="E36"/>
  <c r="D34"/>
  <c r="E34"/>
  <c r="D30"/>
  <c r="E30"/>
  <c r="F26"/>
  <c r="F27"/>
  <c r="F10" i="3" l="1"/>
  <c r="E28" i="1"/>
  <c r="D28"/>
  <c r="C46"/>
  <c r="E5"/>
  <c r="F28" l="1"/>
  <c r="F5"/>
  <c r="G5"/>
  <c r="G28" l="1"/>
  <c r="E6" i="3"/>
  <c r="F7"/>
  <c r="E7"/>
  <c r="D49" i="1" l="1"/>
  <c r="D47" s="1"/>
  <c r="E49"/>
  <c r="E47" s="1"/>
  <c r="D46" l="1"/>
  <c r="E46"/>
  <c r="G6" i="2" l="1"/>
  <c r="F6"/>
  <c r="G5"/>
  <c r="F5"/>
</calcChain>
</file>

<file path=xl/sharedStrings.xml><?xml version="1.0" encoding="utf-8"?>
<sst xmlns="http://schemas.openxmlformats.org/spreadsheetml/2006/main" count="118" uniqueCount="110">
  <si>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</si>
  <si>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</si>
  <si>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</si>
  <si>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</si>
  <si>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</si>
  <si>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</si>
  <si>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</si>
  <si>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</si>
  <si>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</si>
  <si>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</si>
  <si>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</si>
  <si>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</si>
  <si>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</si>
  <si>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</si>
  <si>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</si>
  <si>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</si>
  <si>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</si>
  <si>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</si>
  <si>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</si>
  <si>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</si>
  <si>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</si>
  <si>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</si>
  <si>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</si>
  <si>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</si>
  <si>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</si>
  <si>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</si>
  <si>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</si>
  <si>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</si>
  <si>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</si>
  <si>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</si>
  <si>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</si>
  <si>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</si>
  <si>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</si>
  <si>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</si>
  <si>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</si>
  <si>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</si>
  <si>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</si>
  <si>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</si>
  <si>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</si>
  <si>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</si>
  <si>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</si>
  <si>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</si>
  <si>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</si>
  <si>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</si>
  <si>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</si>
  <si>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</si>
  <si>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</si>
  <si>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</si>
  <si>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</si>
  <si>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</si>
  <si>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</si>
  <si>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</si>
  <si>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</si>
  <si>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</si>
  <si>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</si>
  <si>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</si>
  <si>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</si>
  <si>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</si>
  <si>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</si>
  <si>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</si>
  <si>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</si>
  <si>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</si>
  <si>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</si>
  <si>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</si>
  <si>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</si>
  <si>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</si>
  <si>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</si>
  <si>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</si>
  <si>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</si>
  <si>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</si>
  <si>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</si>
  <si>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</si>
  <si>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</si>
  <si>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</si>
  <si>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</si>
  <si>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</si>
  <si>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</si>
  <si>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</si>
  <si>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</si>
  <si>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</si>
  <si>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</si>
  <si>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</si>
  <si>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</si>
  <si>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</si>
  <si>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</si>
  <si>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</si>
  <si>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</si>
  <si>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Исполнено на 1 апреля 2023 г.</t>
  </si>
  <si>
    <t>Среднесписочная численность работников (человек)</t>
  </si>
  <si>
    <t>Исполнено на 1 апреля 2023 г. (тыс.руб)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</si>
  <si>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</si>
  <si>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</si>
  <si>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</si>
  <si>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</si>
  <si>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</si>
  <si>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Максимовского муниципального образования Базарно-Карабулакского муниципального района"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</si>
  <si>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</si>
  <si>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2024 года
</t>
  </si>
  <si>
    <t>Утвержденные бюджетные назначения на                        1 апреля 2024 г.</t>
  </si>
  <si>
    <t>Исполнено на 1 апреля 2024 г.</t>
  </si>
  <si>
    <t>% исполнения плана                       2024 года</t>
  </si>
  <si>
    <t>% исполнения 2024 года к 2023 году</t>
  </si>
  <si>
    <t>св. 2,6 раза</t>
  </si>
  <si>
    <t xml:space="preserve">св. 2,7 раза 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</si>
  <si>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апреля 2024 года
</t>
  </si>
  <si>
    <t>Утвержденные бюджетные назначения на           1 апреля 2024 г. (тыс.руб)</t>
  </si>
  <si>
    <t>Исполнено на 1 апреля 2024 г. (тыс.руб)</t>
  </si>
  <si>
    <t>% исполнения плана 2024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</si>
  <si>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2024 года     
</t>
  </si>
  <si>
    <t>св. 2,7 раза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</si>
</sst>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41" fontId="15" fillId="0" borderId="1" xfId="0" applyNumberFormat="1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49" fontId="18" fillId="2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0" fontId="15" fillId="0" borderId="34" xfId="0" applyFont="1" applyBorder="1" applyAlignment="1">
      <alignment horizontal="center" vertical="top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center"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zoomScaleNormal="100" workbookViewId="0">
      <selection activeCell="A2" sqref="A2:G51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8" t="s">
        <v>97</v>
      </c>
      <c r="B2" s="8"/>
      <c r="C2" s="8"/>
      <c r="D2" s="8"/>
      <c r="E2" s="8"/>
      <c r="F2" s="8"/>
      <c r="G2" s="8"/>
    </row>
    <row r="3" spans="1:8">
      <c r="A3" s="10"/>
      <c r="B3" s="10"/>
      <c r="C3" s="10"/>
      <c r="D3" s="10"/>
      <c r="E3" s="10"/>
      <c r="F3" s="10"/>
      <c r="G3" s="11" t="s">
        <v>40</v>
      </c>
    </row>
    <row r="4" spans="1:8" ht="71.25" customHeight="1">
      <c r="A4" s="9" t="s">
        <v>0</v>
      </c>
      <c r="B4" s="9" t="s">
        <v>1</v>
      </c>
      <c r="C4" s="9" t="s">
        <v>87</v>
      </c>
      <c r="D4" s="9" t="s">
        <v>98</v>
      </c>
      <c r="E4" s="9" t="s">
        <v>99</v>
      </c>
      <c r="F4" s="35" t="s">
        <v>100</v>
      </c>
      <c r="G4" s="9" t="s">
        <v>101</v>
      </c>
    </row>
    <row r="5" spans="1:8" ht="20.25" customHeight="1">
      <c r="A5" s="12" t="s">
        <v>51</v>
      </c>
      <c r="B5" s="13"/>
      <c r="C5" s="14">
        <f>C7+C17</f>
        <v>6611.6</v>
      </c>
      <c r="D5" s="14">
        <f>D7+D17</f>
        <v>17217.599999999999</v>
      </c>
      <c r="E5" s="14">
        <f>E7+E17</f>
        <v>2554.8999999999996</v>
      </c>
      <c r="F5" s="36">
        <f>E5/D5*100</f>
        <v>14.838885791283337</v>
      </c>
      <c r="G5" s="14">
        <f>E5/C5*100</f>
        <v>38.642688607901256</v>
      </c>
      <c r="H5" s="2"/>
    </row>
    <row r="6" spans="1:8" ht="17.25" customHeight="1">
      <c r="A6" s="23" t="s">
        <v>2</v>
      </c>
      <c r="B6" s="15"/>
      <c r="C6" s="16"/>
      <c r="D6" s="16"/>
      <c r="E6" s="16"/>
      <c r="F6" s="36"/>
      <c r="G6" s="14"/>
      <c r="H6" s="2"/>
    </row>
    <row r="7" spans="1:8" ht="20.25" customHeight="1">
      <c r="A7" s="38" t="s">
        <v>52</v>
      </c>
      <c r="B7" s="17">
        <v>1E+16</v>
      </c>
      <c r="C7" s="16">
        <v>6343.5</v>
      </c>
      <c r="D7" s="16">
        <f>D8+D10+D11+D13+D16</f>
        <v>10100.599999999999</v>
      </c>
      <c r="E7" s="16">
        <f>E8+E10+E11+E13+E16</f>
        <v>2229.7999999999997</v>
      </c>
      <c r="F7" s="37">
        <f t="shared" ref="F6:F25" si="0">E7/D7*100</f>
        <v>22.075916282201057</v>
      </c>
      <c r="G7" s="16">
        <f t="shared" ref="G6:G25" si="1">E7/C7*100</f>
        <v>35.150941909040746</v>
      </c>
      <c r="H7" s="2"/>
    </row>
    <row r="8" spans="1:8" ht="19.5" customHeight="1">
      <c r="A8" s="38" t="s">
        <v>53</v>
      </c>
      <c r="B8" s="17">
        <v>1.01E+16</v>
      </c>
      <c r="C8" s="16">
        <v>334.3</v>
      </c>
      <c r="D8" s="16">
        <v>2225.1999999999998</v>
      </c>
      <c r="E8" s="16">
        <v>242.8</v>
      </c>
      <c r="F8" s="37">
        <f t="shared" si="0"/>
        <v>10.911378752471689</v>
      </c>
      <c r="G8" s="16">
        <f t="shared" si="1"/>
        <v>72.629374813042176</v>
      </c>
      <c r="H8" s="2"/>
    </row>
    <row r="9" spans="1:8" ht="19.5" customHeight="1">
      <c r="A9" s="38" t="s">
        <v>54</v>
      </c>
      <c r="B9" s="18" t="s">
        <v>55</v>
      </c>
      <c r="C9" s="16">
        <v>334.3</v>
      </c>
      <c r="D9" s="16">
        <v>2225.1999999999998</v>
      </c>
      <c r="E9" s="16">
        <v>242.8</v>
      </c>
      <c r="F9" s="37">
        <f t="shared" si="0"/>
        <v>10.911378752471689</v>
      </c>
      <c r="G9" s="16">
        <f t="shared" si="1"/>
        <v>72.629374813042176</v>
      </c>
      <c r="H9" s="2"/>
    </row>
    <row r="10" spans="1:8" ht="18" customHeight="1">
      <c r="A10" s="38" t="s">
        <v>56</v>
      </c>
      <c r="B10" s="17">
        <v>1.03E+16</v>
      </c>
      <c r="C10" s="16">
        <v>424</v>
      </c>
      <c r="D10" s="16">
        <v>1810.7</v>
      </c>
      <c r="E10" s="16">
        <v>460.5</v>
      </c>
      <c r="F10" s="37">
        <f t="shared" si="0"/>
        <v>25.432153310874245</v>
      </c>
      <c r="G10" s="16">
        <f t="shared" si="1"/>
        <v>108.60849056603774</v>
      </c>
      <c r="H10" s="2"/>
    </row>
    <row r="11" spans="1:8" ht="18.75" customHeight="1">
      <c r="A11" s="38" t="s">
        <v>57</v>
      </c>
      <c r="B11" s="17">
        <v>1.05E+16</v>
      </c>
      <c r="C11" s="16">
        <v>5464.9</v>
      </c>
      <c r="D11" s="16">
        <v>3250</v>
      </c>
      <c r="E11" s="16">
        <v>1420.4</v>
      </c>
      <c r="F11" s="37">
        <f t="shared" si="0"/>
        <v>43.704615384615387</v>
      </c>
      <c r="G11" s="16">
        <f t="shared" si="1"/>
        <v>25.991326465260116</v>
      </c>
      <c r="H11" s="2"/>
    </row>
    <row r="12" spans="1:8" ht="16.5" customHeight="1">
      <c r="A12" s="38" t="s">
        <v>58</v>
      </c>
      <c r="B12" s="18" t="s">
        <v>59</v>
      </c>
      <c r="C12" s="16">
        <v>5464.9</v>
      </c>
      <c r="D12" s="16">
        <v>3250</v>
      </c>
      <c r="E12" s="16">
        <v>1420.4</v>
      </c>
      <c r="F12" s="37">
        <f t="shared" si="0"/>
        <v>43.704615384615387</v>
      </c>
      <c r="G12" s="16">
        <f t="shared" si="1"/>
        <v>25.991326465260116</v>
      </c>
      <c r="H12" s="2"/>
    </row>
    <row r="13" spans="1:8" ht="19.5" customHeight="1">
      <c r="A13" s="38" t="s">
        <v>60</v>
      </c>
      <c r="B13" s="17">
        <v>1.06E+16</v>
      </c>
      <c r="C13" s="16">
        <v>120.2</v>
      </c>
      <c r="D13" s="16">
        <v>2814.7</v>
      </c>
      <c r="E13" s="16">
        <v>106</v>
      </c>
      <c r="F13" s="37">
        <f t="shared" si="0"/>
        <v>3.7659430845205533</v>
      </c>
      <c r="G13" s="16">
        <f t="shared" si="1"/>
        <v>88.186356073211314</v>
      </c>
      <c r="H13" s="2"/>
    </row>
    <row r="14" spans="1:8" ht="20.25" customHeight="1">
      <c r="A14" s="38" t="s">
        <v>61</v>
      </c>
      <c r="B14" s="18" t="s">
        <v>62</v>
      </c>
      <c r="C14" s="16">
        <v>-1.7</v>
      </c>
      <c r="D14" s="16">
        <v>470</v>
      </c>
      <c r="E14" s="16">
        <v>22.1</v>
      </c>
      <c r="F14" s="37">
        <f t="shared" si="0"/>
        <v>4.7021276595744688</v>
      </c>
      <c r="G14" s="16">
        <v>0</v>
      </c>
      <c r="H14" s="2"/>
    </row>
    <row r="15" spans="1:8" ht="16.5" customHeight="1">
      <c r="A15" s="38" t="s">
        <v>63</v>
      </c>
      <c r="B15" s="18" t="s">
        <v>64</v>
      </c>
      <c r="C15" s="16">
        <v>122</v>
      </c>
      <c r="D15" s="16">
        <v>2344.6999999999998</v>
      </c>
      <c r="E15" s="16">
        <v>83.9</v>
      </c>
      <c r="F15" s="37">
        <f t="shared" si="0"/>
        <v>3.5782829359832817</v>
      </c>
      <c r="G15" s="16">
        <f t="shared" si="1"/>
        <v>68.770491803278688</v>
      </c>
      <c r="H15" s="2"/>
    </row>
    <row r="16" spans="1:8" ht="15.75" customHeight="1">
      <c r="A16" s="38" t="s">
        <v>65</v>
      </c>
      <c r="B16" s="17">
        <v>1.08E+16</v>
      </c>
      <c r="C16" s="16">
        <v>0</v>
      </c>
      <c r="D16" s="16">
        <v>0</v>
      </c>
      <c r="E16" s="16">
        <v>0.1</v>
      </c>
      <c r="F16" s="37">
        <v>0</v>
      </c>
      <c r="G16" s="16">
        <v>0</v>
      </c>
      <c r="H16" s="2"/>
    </row>
    <row r="17" spans="1:8" ht="45" customHeight="1">
      <c r="A17" s="38" t="s">
        <v>66</v>
      </c>
      <c r="B17" s="18" t="s">
        <v>67</v>
      </c>
      <c r="C17" s="16">
        <v>268.09999999999997</v>
      </c>
      <c r="D17" s="16">
        <f>D18+D20+D22+D24</f>
        <v>7117</v>
      </c>
      <c r="E17" s="16">
        <f>E18+E20+E22+E24</f>
        <v>325.10000000000002</v>
      </c>
      <c r="F17" s="37">
        <f t="shared" si="0"/>
        <v>4.5679359280595762</v>
      </c>
      <c r="G17" s="16">
        <f t="shared" si="1"/>
        <v>121.26072361059308</v>
      </c>
      <c r="H17" s="2"/>
    </row>
    <row r="18" spans="1:8" ht="54.75" customHeight="1">
      <c r="A18" s="38" t="s">
        <v>68</v>
      </c>
      <c r="B18" s="18" t="s">
        <v>69</v>
      </c>
      <c r="C18" s="16">
        <v>25.8</v>
      </c>
      <c r="D18" s="16">
        <v>108.5</v>
      </c>
      <c r="E18" s="16">
        <v>27.1</v>
      </c>
      <c r="F18" s="37">
        <f t="shared" si="0"/>
        <v>24.976958525345623</v>
      </c>
      <c r="G18" s="16">
        <f t="shared" si="1"/>
        <v>105.03875968992249</v>
      </c>
      <c r="H18" s="2"/>
    </row>
    <row r="19" spans="1:8" ht="41.25" customHeight="1">
      <c r="A19" s="38" t="s">
        <v>70</v>
      </c>
      <c r="B19" s="18" t="s">
        <v>71</v>
      </c>
      <c r="C19" s="16">
        <v>25.8</v>
      </c>
      <c r="D19" s="16">
        <v>108.5</v>
      </c>
      <c r="E19" s="16">
        <v>27.1</v>
      </c>
      <c r="F19" s="37">
        <f t="shared" si="0"/>
        <v>24.976958525345623</v>
      </c>
      <c r="G19" s="16">
        <f t="shared" si="1"/>
        <v>105.03875968992249</v>
      </c>
      <c r="H19" s="2"/>
    </row>
    <row r="20" spans="1:8" ht="66.75" customHeight="1">
      <c r="A20" s="19" t="s">
        <v>72</v>
      </c>
      <c r="B20" s="20">
        <v>2.02200000000001E+16</v>
      </c>
      <c r="C20" s="16">
        <v>0</v>
      </c>
      <c r="D20" s="16">
        <v>5373.2</v>
      </c>
      <c r="E20" s="16">
        <v>0</v>
      </c>
      <c r="F20" s="37">
        <f t="shared" si="0"/>
        <v>0</v>
      </c>
      <c r="G20" s="16">
        <v>0</v>
      </c>
      <c r="H20" s="2"/>
    </row>
    <row r="21" spans="1:8" ht="18.75" hidden="1" customHeight="1">
      <c r="A21" s="38" t="s">
        <v>73</v>
      </c>
      <c r="B21" s="21" t="s">
        <v>74</v>
      </c>
      <c r="C21" s="16"/>
      <c r="D21" s="16"/>
      <c r="E21" s="16"/>
      <c r="F21" s="37" t="e">
        <f t="shared" si="0"/>
        <v>#DIV/0!</v>
      </c>
      <c r="G21" s="16" t="e">
        <f t="shared" si="1"/>
        <v>#DIV/0!</v>
      </c>
      <c r="H21" s="2"/>
    </row>
    <row r="22" spans="1:8" ht="56.25" customHeight="1">
      <c r="A22" s="38" t="s">
        <v>75</v>
      </c>
      <c r="B22" s="18" t="s">
        <v>76</v>
      </c>
      <c r="C22" s="16">
        <v>70.099999999999994</v>
      </c>
      <c r="D22" s="16">
        <v>347</v>
      </c>
      <c r="E22" s="16">
        <v>68.099999999999994</v>
      </c>
      <c r="F22" s="37">
        <f t="shared" si="0"/>
        <v>19.625360230547546</v>
      </c>
      <c r="G22" s="16">
        <f t="shared" si="1"/>
        <v>97.146932952924388</v>
      </c>
      <c r="H22" s="2"/>
    </row>
    <row r="23" spans="1:8" ht="54" customHeight="1">
      <c r="A23" s="38" t="s">
        <v>77</v>
      </c>
      <c r="B23" s="18" t="s">
        <v>78</v>
      </c>
      <c r="C23" s="16">
        <v>70.099999999999994</v>
      </c>
      <c r="D23" s="16">
        <v>347</v>
      </c>
      <c r="E23" s="16">
        <v>68.099999999999994</v>
      </c>
      <c r="F23" s="37">
        <f t="shared" si="0"/>
        <v>19.625360230547546</v>
      </c>
      <c r="G23" s="16">
        <f t="shared" si="1"/>
        <v>97.146932952924388</v>
      </c>
      <c r="H23" s="2"/>
    </row>
    <row r="24" spans="1:8" ht="20.25" customHeight="1">
      <c r="A24" s="38" t="s">
        <v>79</v>
      </c>
      <c r="B24" s="18" t="s">
        <v>80</v>
      </c>
      <c r="C24" s="16">
        <v>172.2</v>
      </c>
      <c r="D24" s="16">
        <v>1288.3</v>
      </c>
      <c r="E24" s="16">
        <v>229.9</v>
      </c>
      <c r="F24" s="37">
        <f t="shared" si="0"/>
        <v>17.8452223860902</v>
      </c>
      <c r="G24" s="16">
        <f t="shared" si="1"/>
        <v>133.50754936120791</v>
      </c>
      <c r="H24" s="2"/>
    </row>
    <row r="25" spans="1:8" s="4" customFormat="1" ht="27" customHeight="1">
      <c r="A25" s="38" t="s">
        <v>81</v>
      </c>
      <c r="B25" s="18" t="s">
        <v>82</v>
      </c>
      <c r="C25" s="16">
        <v>172.2</v>
      </c>
      <c r="D25" s="16">
        <v>1288.3</v>
      </c>
      <c r="E25" s="16">
        <v>229.9</v>
      </c>
      <c r="F25" s="37">
        <f t="shared" si="0"/>
        <v>17.8452223860902</v>
      </c>
      <c r="G25" s="16">
        <f t="shared" si="1"/>
        <v>133.50754936120791</v>
      </c>
      <c r="H25" s="2"/>
    </row>
    <row r="26" spans="1:8" s="4" customFormat="1" ht="24.75" hidden="1" customHeight="1">
      <c r="A26" s="38" t="s">
        <v>83</v>
      </c>
      <c r="B26" s="18" t="s">
        <v>84</v>
      </c>
      <c r="C26" s="16"/>
      <c r="D26" s="16"/>
      <c r="E26" s="16"/>
      <c r="F26" s="37" t="e">
        <f t="shared" ref="F7:F27" si="2">E26/D26*100</f>
        <v>#DIV/0!</v>
      </c>
      <c r="G26" s="16">
        <v>0</v>
      </c>
      <c r="H26" s="2"/>
    </row>
    <row r="27" spans="1:8" s="4" customFormat="1" ht="24.75" hidden="1" customHeight="1">
      <c r="A27" s="38" t="s">
        <v>85</v>
      </c>
      <c r="B27" s="18" t="s">
        <v>86</v>
      </c>
      <c r="C27" s="16"/>
      <c r="D27" s="16"/>
      <c r="E27" s="16"/>
      <c r="F27" s="37" t="e">
        <f t="shared" si="2"/>
        <v>#DIV/0!</v>
      </c>
      <c r="G27" s="16">
        <v>0</v>
      </c>
      <c r="H27" s="2"/>
    </row>
    <row r="28" spans="1:8" ht="15.75" customHeight="1">
      <c r="A28" s="12" t="s">
        <v>3</v>
      </c>
      <c r="B28" s="22"/>
      <c r="C28" s="14">
        <f>C30+C34+C36+C39+C44+C42</f>
        <v>1869.1999999999998</v>
      </c>
      <c r="D28" s="14">
        <f t="shared" ref="D28:E28" si="3">D30+D34+D36+D39+D44+D42</f>
        <v>17320.100000000002</v>
      </c>
      <c r="E28" s="14">
        <f t="shared" si="3"/>
        <v>2302.6999999999998</v>
      </c>
      <c r="F28" s="36">
        <f t="shared" ref="F28:F45" si="4">E28/D28*100</f>
        <v>13.294957881305534</v>
      </c>
      <c r="G28" s="14">
        <f t="shared" ref="G28:G45" si="5">E28/C28*100</f>
        <v>123.19173978172479</v>
      </c>
    </row>
    <row r="29" spans="1:8" ht="16.5" customHeight="1">
      <c r="A29" s="23" t="s">
        <v>2</v>
      </c>
      <c r="B29" s="24"/>
      <c r="C29" s="14"/>
      <c r="D29" s="14"/>
      <c r="E29" s="14"/>
      <c r="F29" s="36"/>
      <c r="G29" s="14"/>
    </row>
    <row r="30" spans="1:8" ht="17.25" customHeight="1">
      <c r="A30" s="23" t="s">
        <v>4</v>
      </c>
      <c r="B30" s="25" t="s">
        <v>5</v>
      </c>
      <c r="C30" s="16">
        <f t="shared" ref="C30" si="6">C31+C32+C33</f>
        <v>793.19999999999993</v>
      </c>
      <c r="D30" s="16">
        <f t="shared" ref="D30:E30" si="7">D31+D32+D33</f>
        <v>3778.8</v>
      </c>
      <c r="E30" s="16">
        <f t="shared" si="7"/>
        <v>981.2</v>
      </c>
      <c r="F30" s="37">
        <f t="shared" si="4"/>
        <v>25.965915105324445</v>
      </c>
      <c r="G30" s="16">
        <f t="shared" si="5"/>
        <v>123.70146243066063</v>
      </c>
    </row>
    <row r="31" spans="1:8" ht="51.75" customHeight="1">
      <c r="A31" s="23" t="s">
        <v>6</v>
      </c>
      <c r="B31" s="26" t="s">
        <v>7</v>
      </c>
      <c r="C31" s="16">
        <v>782.9</v>
      </c>
      <c r="D31" s="34">
        <v>3764.8</v>
      </c>
      <c r="E31" s="16">
        <v>974.5</v>
      </c>
      <c r="F31" s="37">
        <f t="shared" si="4"/>
        <v>25.884509137271568</v>
      </c>
      <c r="G31" s="16">
        <f t="shared" si="5"/>
        <v>124.4731127857964</v>
      </c>
    </row>
    <row r="32" spans="1:8" ht="18" customHeight="1">
      <c r="A32" s="23" t="s">
        <v>8</v>
      </c>
      <c r="B32" s="25" t="s">
        <v>9</v>
      </c>
      <c r="C32" s="16">
        <v>0</v>
      </c>
      <c r="D32" s="34">
        <v>5</v>
      </c>
      <c r="E32" s="16">
        <v>0</v>
      </c>
      <c r="F32" s="37">
        <f t="shared" si="4"/>
        <v>0</v>
      </c>
      <c r="G32" s="16">
        <v>0</v>
      </c>
    </row>
    <row r="33" spans="1:8" ht="17.25" customHeight="1">
      <c r="A33" s="23" t="s">
        <v>10</v>
      </c>
      <c r="B33" s="25" t="s">
        <v>11</v>
      </c>
      <c r="C33" s="16">
        <v>10.3</v>
      </c>
      <c r="D33" s="16">
        <v>9</v>
      </c>
      <c r="E33" s="16">
        <v>6.7</v>
      </c>
      <c r="F33" s="37">
        <f t="shared" si="4"/>
        <v>74.444444444444443</v>
      </c>
      <c r="G33" s="16">
        <f t="shared" si="5"/>
        <v>65.048543689320383</v>
      </c>
    </row>
    <row r="34" spans="1:8" ht="19.5" customHeight="1">
      <c r="A34" s="23" t="s">
        <v>12</v>
      </c>
      <c r="B34" s="25" t="s">
        <v>13</v>
      </c>
      <c r="C34" s="16">
        <f t="shared" ref="C34:E34" si="8">C35</f>
        <v>70.099999999999994</v>
      </c>
      <c r="D34" s="16">
        <f t="shared" si="8"/>
        <v>347</v>
      </c>
      <c r="E34" s="16">
        <f t="shared" si="8"/>
        <v>68.099999999999994</v>
      </c>
      <c r="F34" s="37">
        <f t="shared" si="4"/>
        <v>19.625360230547546</v>
      </c>
      <c r="G34" s="16">
        <f t="shared" si="5"/>
        <v>97.146932952924388</v>
      </c>
    </row>
    <row r="35" spans="1:8" ht="31.5" customHeight="1">
      <c r="A35" s="23" t="s">
        <v>14</v>
      </c>
      <c r="B35" s="25" t="s">
        <v>15</v>
      </c>
      <c r="C35" s="16">
        <v>70.099999999999994</v>
      </c>
      <c r="D35" s="16">
        <v>347</v>
      </c>
      <c r="E35" s="16">
        <v>68.099999999999994</v>
      </c>
      <c r="F35" s="37">
        <f t="shared" si="4"/>
        <v>19.625360230547546</v>
      </c>
      <c r="G35" s="16">
        <f t="shared" si="5"/>
        <v>97.146932952924388</v>
      </c>
    </row>
    <row r="36" spans="1:8" ht="17.25" customHeight="1">
      <c r="A36" s="23" t="s">
        <v>16</v>
      </c>
      <c r="B36" s="25" t="s">
        <v>17</v>
      </c>
      <c r="C36" s="16">
        <f t="shared" ref="C36" si="9">C37+C38</f>
        <v>164</v>
      </c>
      <c r="D36" s="16">
        <f t="shared" ref="D36:E36" si="10">D37+D38</f>
        <v>7058.9</v>
      </c>
      <c r="E36" s="16">
        <f t="shared" si="10"/>
        <v>250</v>
      </c>
      <c r="F36" s="37">
        <f t="shared" si="4"/>
        <v>3.5416282990267605</v>
      </c>
      <c r="G36" s="16">
        <f t="shared" si="5"/>
        <v>152.4390243902439</v>
      </c>
    </row>
    <row r="37" spans="1:8" ht="28.5" customHeight="1">
      <c r="A37" s="23" t="s">
        <v>18</v>
      </c>
      <c r="B37" s="25" t="s">
        <v>19</v>
      </c>
      <c r="C37" s="16">
        <v>140</v>
      </c>
      <c r="D37" s="16">
        <v>7058.9</v>
      </c>
      <c r="E37" s="16">
        <v>250</v>
      </c>
      <c r="F37" s="37">
        <f t="shared" si="4"/>
        <v>3.5416282990267605</v>
      </c>
      <c r="G37" s="16">
        <f t="shared" si="5"/>
        <v>178.57142857142858</v>
      </c>
    </row>
    <row r="38" spans="1:8" ht="32.25" customHeight="1">
      <c r="A38" s="27" t="s">
        <v>44</v>
      </c>
      <c r="B38" s="25" t="s">
        <v>43</v>
      </c>
      <c r="C38" s="16">
        <v>24</v>
      </c>
      <c r="D38" s="16">
        <v>0</v>
      </c>
      <c r="E38" s="16">
        <v>0</v>
      </c>
      <c r="F38" s="37">
        <v>0</v>
      </c>
      <c r="G38" s="16">
        <f t="shared" si="5"/>
        <v>0</v>
      </c>
    </row>
    <row r="39" spans="1:8" ht="20.25" customHeight="1">
      <c r="A39" s="23" t="s">
        <v>20</v>
      </c>
      <c r="B39" s="25" t="s">
        <v>21</v>
      </c>
      <c r="C39" s="16">
        <f t="shared" ref="C39" si="11">C40+C41</f>
        <v>52</v>
      </c>
      <c r="D39" s="16">
        <f t="shared" ref="D39:E39" si="12">D40+D41</f>
        <v>1726.6000000000001</v>
      </c>
      <c r="E39" s="16">
        <f t="shared" si="12"/>
        <v>136.5</v>
      </c>
      <c r="F39" s="37">
        <f t="shared" si="4"/>
        <v>7.9057106451986563</v>
      </c>
      <c r="G39" s="16" t="s">
        <v>102</v>
      </c>
      <c r="H39" s="3"/>
    </row>
    <row r="40" spans="1:8" ht="20.25" customHeight="1">
      <c r="A40" s="23" t="s">
        <v>22</v>
      </c>
      <c r="B40" s="25" t="s">
        <v>23</v>
      </c>
      <c r="C40" s="16">
        <v>2.5</v>
      </c>
      <c r="D40" s="16">
        <v>10.9</v>
      </c>
      <c r="E40" s="16">
        <v>2.5</v>
      </c>
      <c r="F40" s="37">
        <f t="shared" si="4"/>
        <v>22.935779816513762</v>
      </c>
      <c r="G40" s="16">
        <f t="shared" si="5"/>
        <v>100</v>
      </c>
    </row>
    <row r="41" spans="1:8" ht="20.25" customHeight="1">
      <c r="A41" s="23" t="s">
        <v>24</v>
      </c>
      <c r="B41" s="25" t="s">
        <v>25</v>
      </c>
      <c r="C41" s="16">
        <v>49.5</v>
      </c>
      <c r="D41" s="16">
        <v>1715.7</v>
      </c>
      <c r="E41" s="16">
        <v>134</v>
      </c>
      <c r="F41" s="37">
        <f t="shared" si="4"/>
        <v>7.8102232324998537</v>
      </c>
      <c r="G41" s="16" t="s">
        <v>103</v>
      </c>
      <c r="H41" s="3"/>
    </row>
    <row r="42" spans="1:8" s="6" customFormat="1" ht="20.25" customHeight="1">
      <c r="A42" s="23" t="s">
        <v>92</v>
      </c>
      <c r="B42" s="25" t="s">
        <v>90</v>
      </c>
      <c r="C42" s="16">
        <f>C43</f>
        <v>12.6</v>
      </c>
      <c r="D42" s="16">
        <f>D43</f>
        <v>0</v>
      </c>
      <c r="E42" s="16">
        <f>E43</f>
        <v>0</v>
      </c>
      <c r="F42" s="37">
        <v>0</v>
      </c>
      <c r="G42" s="16">
        <f t="shared" si="5"/>
        <v>0</v>
      </c>
      <c r="H42" s="3"/>
    </row>
    <row r="43" spans="1:8" s="6" customFormat="1" ht="41.25" customHeight="1">
      <c r="A43" s="23" t="s">
        <v>93</v>
      </c>
      <c r="B43" s="25" t="s">
        <v>91</v>
      </c>
      <c r="C43" s="16">
        <v>12.6</v>
      </c>
      <c r="D43" s="16">
        <v>0</v>
      </c>
      <c r="E43" s="16">
        <v>0</v>
      </c>
      <c r="F43" s="37">
        <v>0</v>
      </c>
      <c r="G43" s="16">
        <f t="shared" si="5"/>
        <v>0</v>
      </c>
      <c r="H43" s="3"/>
    </row>
    <row r="44" spans="1:8" ht="21" customHeight="1">
      <c r="A44" s="23" t="s">
        <v>49</v>
      </c>
      <c r="B44" s="25" t="s">
        <v>26</v>
      </c>
      <c r="C44" s="16">
        <f t="shared" ref="C44:D44" si="13">C45</f>
        <v>777.3</v>
      </c>
      <c r="D44" s="16">
        <f t="shared" si="13"/>
        <v>4408.8</v>
      </c>
      <c r="E44" s="16">
        <f>E45</f>
        <v>866.9</v>
      </c>
      <c r="F44" s="37">
        <f t="shared" si="4"/>
        <v>19.662946833605517</v>
      </c>
      <c r="G44" s="16">
        <f t="shared" si="5"/>
        <v>111.52708092113728</v>
      </c>
    </row>
    <row r="45" spans="1:8" ht="18.75" customHeight="1">
      <c r="A45" s="23" t="s">
        <v>27</v>
      </c>
      <c r="B45" s="25" t="s">
        <v>28</v>
      </c>
      <c r="C45" s="16">
        <v>777.3</v>
      </c>
      <c r="D45" s="16">
        <v>4408.8</v>
      </c>
      <c r="E45" s="16">
        <v>866.9</v>
      </c>
      <c r="F45" s="37">
        <f t="shared" si="4"/>
        <v>19.662946833605517</v>
      </c>
      <c r="G45" s="16">
        <f t="shared" si="5"/>
        <v>111.52708092113728</v>
      </c>
    </row>
    <row r="46" spans="1:8" ht="31.5" customHeight="1">
      <c r="A46" s="28" t="s">
        <v>29</v>
      </c>
      <c r="B46" s="29"/>
      <c r="C46" s="16">
        <f>C5-C28</f>
        <v>4742.4000000000005</v>
      </c>
      <c r="D46" s="16">
        <f>D5-D28</f>
        <v>-102.50000000000364</v>
      </c>
      <c r="E46" s="16">
        <f>E5-E28</f>
        <v>252.19999999999982</v>
      </c>
      <c r="F46" s="37"/>
      <c r="G46" s="16"/>
    </row>
    <row r="47" spans="1:8" ht="20.25" customHeight="1">
      <c r="A47" s="30" t="s">
        <v>30</v>
      </c>
      <c r="B47" s="22"/>
      <c r="C47" s="14">
        <f t="shared" ref="C47" si="14">C49</f>
        <v>-4742.3999999999996</v>
      </c>
      <c r="D47" s="14">
        <f t="shared" ref="D47:E47" si="15">D49</f>
        <v>102.5</v>
      </c>
      <c r="E47" s="14">
        <f t="shared" si="15"/>
        <v>-252.20000000000027</v>
      </c>
      <c r="F47" s="36"/>
      <c r="G47" s="14"/>
    </row>
    <row r="48" spans="1:8" ht="20.25" customHeight="1">
      <c r="A48" s="31" t="s">
        <v>2</v>
      </c>
      <c r="B48" s="25"/>
      <c r="C48" s="16"/>
      <c r="D48" s="16"/>
      <c r="E48" s="16"/>
      <c r="F48" s="37"/>
      <c r="G48" s="16"/>
    </row>
    <row r="49" spans="1:7" ht="33" customHeight="1">
      <c r="A49" s="31" t="s">
        <v>31</v>
      </c>
      <c r="B49" s="25" t="s">
        <v>32</v>
      </c>
      <c r="C49" s="16">
        <f t="shared" ref="C49" si="16">C50+C51</f>
        <v>-4742.3999999999996</v>
      </c>
      <c r="D49" s="16">
        <f t="shared" ref="D49:E49" si="17">D50+D51</f>
        <v>102.5</v>
      </c>
      <c r="E49" s="16">
        <f t="shared" si="17"/>
        <v>-252.20000000000027</v>
      </c>
      <c r="F49" s="37"/>
      <c r="G49" s="16"/>
    </row>
    <row r="50" spans="1:7" ht="30.75" customHeight="1">
      <c r="A50" s="31" t="s">
        <v>33</v>
      </c>
      <c r="B50" s="25" t="s">
        <v>34</v>
      </c>
      <c r="C50" s="16">
        <v>-7000.7</v>
      </c>
      <c r="D50" s="16">
        <v>-17217.599999999999</v>
      </c>
      <c r="E50" s="16">
        <v>-2573.8000000000002</v>
      </c>
      <c r="F50" s="37"/>
      <c r="G50" s="16"/>
    </row>
    <row r="51" spans="1:7" ht="33.75" customHeight="1">
      <c r="A51" s="31" t="s">
        <v>35</v>
      </c>
      <c r="B51" s="25" t="s">
        <v>36</v>
      </c>
      <c r="C51" s="16">
        <v>2258.3000000000002</v>
      </c>
      <c r="D51" s="16">
        <v>17320.099999999999</v>
      </c>
      <c r="E51" s="16">
        <v>2321.6</v>
      </c>
      <c r="F51" s="37"/>
      <c r="G51" s="16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 ht="0.75" customHeight="1">
      <c r="A54" s="5"/>
      <c r="B54" s="5"/>
      <c r="C54" s="5"/>
      <c r="D54" s="5"/>
      <c r="E54" s="5"/>
      <c r="F54" s="5"/>
      <c r="G54" s="5"/>
    </row>
    <row r="55" spans="1:7" ht="26.25" customHeight="1">
      <c r="A55" s="7" t="s">
        <v>41</v>
      </c>
      <c r="B55" s="7"/>
      <c r="C55" s="7"/>
      <c r="D55" s="7"/>
      <c r="E55" s="7"/>
      <c r="F55" s="7"/>
      <c r="G55" s="7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</sheetData>
  <mergeCells count="2">
    <mergeCell ref="A55:G55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C18" sqref="C18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8" t="s">
        <v>104</v>
      </c>
      <c r="B2" s="7"/>
      <c r="C2" s="7"/>
      <c r="D2" s="7"/>
      <c r="E2" s="7"/>
      <c r="F2" s="7"/>
      <c r="G2" s="7"/>
    </row>
    <row r="3" spans="1:7" ht="15">
      <c r="A3" s="32"/>
      <c r="B3" s="32"/>
      <c r="C3" s="32"/>
      <c r="D3" s="32"/>
      <c r="E3" s="32"/>
      <c r="F3" s="32"/>
      <c r="G3" s="33"/>
    </row>
    <row r="4" spans="1:7" ht="86.25" customHeight="1">
      <c r="A4" s="39" t="s">
        <v>37</v>
      </c>
      <c r="B4" s="39" t="s">
        <v>88</v>
      </c>
      <c r="C4" s="39" t="s">
        <v>89</v>
      </c>
      <c r="D4" s="39" t="s">
        <v>105</v>
      </c>
      <c r="E4" s="39" t="s">
        <v>106</v>
      </c>
      <c r="F4" s="39" t="s">
        <v>107</v>
      </c>
      <c r="G4" s="39" t="s">
        <v>101</v>
      </c>
    </row>
    <row r="5" spans="1:7" ht="61.5" customHeight="1">
      <c r="A5" s="40" t="s">
        <v>38</v>
      </c>
      <c r="B5" s="41">
        <v>4.5</v>
      </c>
      <c r="C5" s="42">
        <v>718.9</v>
      </c>
      <c r="D5" s="42">
        <v>2542.6999999999998</v>
      </c>
      <c r="E5" s="42">
        <v>604.9</v>
      </c>
      <c r="F5" s="42">
        <f>E5/D5*100</f>
        <v>23.789672395485116</v>
      </c>
      <c r="G5" s="42">
        <f>E5/C5*100</f>
        <v>84.142439838642375</v>
      </c>
    </row>
    <row r="6" spans="1:7" ht="48.75" customHeight="1">
      <c r="A6" s="40" t="s">
        <v>39</v>
      </c>
      <c r="B6" s="41">
        <v>4.7</v>
      </c>
      <c r="C6" s="42">
        <v>464.7</v>
      </c>
      <c r="D6" s="42">
        <v>2908.6</v>
      </c>
      <c r="E6" s="42">
        <v>559.6</v>
      </c>
      <c r="F6" s="42">
        <f>E6/D6*100</f>
        <v>19.23949666506223</v>
      </c>
      <c r="G6" s="42">
        <f>E6/C6*100</f>
        <v>120.42177749085432</v>
      </c>
    </row>
    <row r="7" spans="1:7" ht="15">
      <c r="A7" s="32"/>
      <c r="B7" s="32"/>
      <c r="C7" s="32"/>
      <c r="D7" s="32"/>
      <c r="E7" s="32"/>
      <c r="F7" s="32"/>
      <c r="G7" s="32"/>
    </row>
    <row r="8" spans="1:7" ht="15">
      <c r="A8" s="32"/>
      <c r="B8" s="32"/>
      <c r="C8" s="32"/>
      <c r="D8" s="32"/>
      <c r="E8" s="32"/>
      <c r="F8" s="32"/>
      <c r="G8" s="32"/>
    </row>
    <row r="9" spans="1:7" ht="15">
      <c r="A9" s="32"/>
      <c r="B9" s="32"/>
      <c r="C9" s="32"/>
      <c r="D9" s="32"/>
      <c r="E9" s="32"/>
      <c r="F9" s="32"/>
      <c r="G9" s="32"/>
    </row>
    <row r="10" spans="1:7" ht="14.25">
      <c r="A10" s="7" t="s">
        <v>42</v>
      </c>
      <c r="B10" s="7"/>
      <c r="C10" s="7"/>
      <c r="D10" s="7"/>
      <c r="E10" s="7"/>
      <c r="F10" s="7"/>
      <c r="G10" s="7"/>
    </row>
    <row r="11" spans="1:7" ht="15">
      <c r="A11" s="32"/>
      <c r="B11" s="32"/>
      <c r="C11" s="32"/>
      <c r="D11" s="32"/>
      <c r="E11" s="32"/>
      <c r="F11" s="32"/>
      <c r="G11" s="32"/>
    </row>
    <row r="12" spans="1:7" ht="15">
      <c r="A12" s="32"/>
      <c r="B12" s="32"/>
      <c r="C12" s="32"/>
      <c r="D12" s="32"/>
      <c r="E12" s="32"/>
      <c r="F12" s="32"/>
      <c r="G12" s="32"/>
    </row>
    <row r="13" spans="1:7" ht="15">
      <c r="A13" s="32"/>
      <c r="B13" s="32"/>
      <c r="C13" s="32"/>
      <c r="D13" s="32"/>
      <c r="E13" s="32"/>
      <c r="F13" s="32"/>
      <c r="G13" s="32"/>
    </row>
    <row r="14" spans="1:7" ht="15">
      <c r="A14" s="32"/>
      <c r="B14" s="32"/>
      <c r="C14" s="32"/>
      <c r="D14" s="32"/>
      <c r="E14" s="32"/>
      <c r="F14" s="32"/>
      <c r="G14" s="32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2" sqref="A2:F16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8" t="s">
        <v>108</v>
      </c>
      <c r="B2" s="7"/>
      <c r="C2" s="7"/>
      <c r="D2" s="7"/>
      <c r="E2" s="7"/>
      <c r="F2" s="7"/>
    </row>
    <row r="3" spans="1:6">
      <c r="A3" s="10"/>
      <c r="B3" s="10"/>
      <c r="C3" s="10"/>
      <c r="D3" s="10"/>
      <c r="E3" s="10"/>
      <c r="F3" s="11"/>
    </row>
    <row r="4" spans="1:6" ht="76.5" customHeight="1">
      <c r="A4" s="43" t="s">
        <v>45</v>
      </c>
      <c r="B4" s="43" t="s">
        <v>89</v>
      </c>
      <c r="C4" s="43" t="s">
        <v>105</v>
      </c>
      <c r="D4" s="43" t="s">
        <v>106</v>
      </c>
      <c r="E4" s="43" t="s">
        <v>107</v>
      </c>
      <c r="F4" s="43" t="s">
        <v>101</v>
      </c>
    </row>
    <row r="5" spans="1:6" s="4" customFormat="1" ht="72.75" customHeight="1">
      <c r="A5" s="44" t="s">
        <v>50</v>
      </c>
      <c r="B5" s="45">
        <v>0</v>
      </c>
      <c r="C5" s="45">
        <v>2</v>
      </c>
      <c r="D5" s="45">
        <v>0</v>
      </c>
      <c r="E5" s="45">
        <f t="shared" ref="E5:E6" si="0">D5/C5*100</f>
        <v>0</v>
      </c>
      <c r="F5" s="16">
        <v>0</v>
      </c>
    </row>
    <row r="6" spans="1:6" ht="58.5" customHeight="1">
      <c r="A6" s="46" t="s">
        <v>48</v>
      </c>
      <c r="B6" s="45">
        <v>49.5</v>
      </c>
      <c r="C6" s="45">
        <v>1715.7</v>
      </c>
      <c r="D6" s="45">
        <v>133.9</v>
      </c>
      <c r="E6" s="45">
        <f t="shared" si="0"/>
        <v>7.8043947076994815</v>
      </c>
      <c r="F6" s="16" t="s">
        <v>109</v>
      </c>
    </row>
    <row r="7" spans="1:6" ht="81.75" customHeight="1">
      <c r="A7" s="46" t="s">
        <v>94</v>
      </c>
      <c r="B7" s="45">
        <v>140</v>
      </c>
      <c r="C7" s="45">
        <v>7058.9</v>
      </c>
      <c r="D7" s="45">
        <v>250</v>
      </c>
      <c r="E7" s="45">
        <f>D7/C7*100</f>
        <v>3.5416282990267605</v>
      </c>
      <c r="F7" s="16">
        <f t="shared" ref="F7:F10" si="1">D7/B7*100</f>
        <v>178.57142857142858</v>
      </c>
    </row>
    <row r="8" spans="1:6" s="6" customFormat="1" ht="81.75" hidden="1" customHeight="1">
      <c r="A8" s="46" t="s">
        <v>95</v>
      </c>
      <c r="B8" s="45">
        <v>0</v>
      </c>
      <c r="C8" s="45">
        <v>0</v>
      </c>
      <c r="D8" s="45">
        <v>0</v>
      </c>
      <c r="E8" s="45" t="e">
        <f t="shared" ref="E8:E10" si="2">D8/C8*100</f>
        <v>#DIV/0!</v>
      </c>
      <c r="F8" s="16" t="e">
        <f t="shared" si="1"/>
        <v>#DIV/0!</v>
      </c>
    </row>
    <row r="9" spans="1:6" s="6" customFormat="1" ht="81.75" customHeight="1">
      <c r="A9" s="46" t="s">
        <v>96</v>
      </c>
      <c r="B9" s="45">
        <v>777.3</v>
      </c>
      <c r="C9" s="45">
        <v>4408.8</v>
      </c>
      <c r="D9" s="45">
        <v>866.8</v>
      </c>
      <c r="E9" s="45">
        <f t="shared" si="2"/>
        <v>19.660678642714569</v>
      </c>
      <c r="F9" s="16">
        <f t="shared" si="1"/>
        <v>111.51421587546635</v>
      </c>
    </row>
    <row r="10" spans="1:6" ht="19.5" customHeight="1">
      <c r="A10" s="30" t="s">
        <v>46</v>
      </c>
      <c r="B10" s="47">
        <f>SUM(B5:B9)</f>
        <v>966.8</v>
      </c>
      <c r="C10" s="47">
        <f>SUM(C5:C9)</f>
        <v>13185.400000000001</v>
      </c>
      <c r="D10" s="47">
        <f>SUM(D5:D9)</f>
        <v>1250.6999999999998</v>
      </c>
      <c r="E10" s="47">
        <f t="shared" si="2"/>
        <v>9.4854915285088026</v>
      </c>
      <c r="F10" s="14">
        <f t="shared" si="1"/>
        <v>129.36491518411253</v>
      </c>
    </row>
    <row r="11" spans="1:6">
      <c r="A11" s="10"/>
      <c r="B11" s="10"/>
      <c r="C11" s="10"/>
      <c r="D11" s="10"/>
      <c r="E11" s="10"/>
      <c r="F11" s="10"/>
    </row>
    <row r="12" spans="1:6">
      <c r="A12" s="10"/>
      <c r="B12" s="10"/>
      <c r="C12" s="10"/>
      <c r="D12" s="10"/>
      <c r="E12" s="10"/>
      <c r="F12" s="10"/>
    </row>
    <row r="13" spans="1:6">
      <c r="A13" s="10"/>
      <c r="B13" s="10"/>
      <c r="C13" s="10"/>
      <c r="D13" s="10"/>
      <c r="E13" s="10"/>
      <c r="F13" s="10"/>
    </row>
    <row r="14" spans="1:6" ht="14.25">
      <c r="A14" s="7" t="s">
        <v>47</v>
      </c>
      <c r="B14" s="7"/>
      <c r="C14" s="7"/>
      <c r="D14" s="7"/>
      <c r="E14" s="7"/>
      <c r="F14" s="7"/>
    </row>
    <row r="15" spans="1:6">
      <c r="A15" s="10"/>
      <c r="B15" s="10"/>
      <c r="C15" s="10"/>
      <c r="D15" s="10"/>
      <c r="E15" s="10"/>
      <c r="F15" s="10"/>
    </row>
    <row r="16" spans="1:6">
      <c r="A16" s="10"/>
      <c r="B16" s="10"/>
      <c r="C16" s="10"/>
      <c r="D16" s="10"/>
      <c r="E16" s="10"/>
      <c r="F16" s="10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2024-04-27T06:11:49Z</cp:lastPrinted>
  <dcterms:created xsi:type="dcterms:W3CDTF">2017-04-17T10:25:39Z</dcterms:created>
  <dcterms:modified xsi:type="dcterms:W3CDTF">2024-04-27T06:12:43Z</dcterms:modified>
</cp:coreProperties>
</file>