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010" yWindow="-135" windowWidth="15075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1'!$A$2:$G$55</definedName>
    <definedName name="_xlnm.Print_Area" localSheetId="1">'таблица 2'!$A$1:$H$14</definedName>
  </definedNames>
  <calcPr calcId="125725"/>
</workbook>
</file>

<file path=xl/calcChain.xml><?xml version="1.0" encoding="utf-8"?>
<calcChain xmlns="http://schemas.openxmlformats.org/spreadsheetml/2006/main">
  <c r="F7" i="3"/>
  <c r="F9"/>
  <c r="E7"/>
  <c r="E8"/>
  <c r="E9"/>
  <c r="G7" i="1"/>
  <c r="G8"/>
  <c r="G9"/>
  <c r="G10"/>
  <c r="G11"/>
  <c r="G12"/>
  <c r="G13"/>
  <c r="G15"/>
  <c r="G18"/>
  <c r="G19"/>
  <c r="G20"/>
  <c r="G21"/>
  <c r="G22"/>
  <c r="G23"/>
  <c r="G27"/>
  <c r="G29"/>
  <c r="G30"/>
  <c r="G33"/>
  <c r="G34"/>
  <c r="G35"/>
  <c r="G36"/>
  <c r="G37"/>
  <c r="G39"/>
  <c r="G40"/>
  <c r="F7"/>
  <c r="F8"/>
  <c r="F9"/>
  <c r="F10"/>
  <c r="F11"/>
  <c r="F12"/>
  <c r="F13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C36"/>
  <c r="E36"/>
  <c r="D29"/>
  <c r="E29"/>
  <c r="C29"/>
  <c r="E18"/>
  <c r="C18"/>
  <c r="D18"/>
  <c r="C5"/>
  <c r="C9" i="3"/>
  <c r="E47" i="1"/>
  <c r="E46" s="1"/>
  <c r="D46"/>
  <c r="D47"/>
  <c r="E34"/>
  <c r="B9" i="3"/>
  <c r="C50" i="1"/>
  <c r="C44" s="1"/>
  <c r="E41"/>
  <c r="E39"/>
  <c r="E27" l="1"/>
  <c r="C27"/>
  <c r="C43" s="1"/>
  <c r="D5"/>
  <c r="E5" l="1"/>
  <c r="E43" s="1"/>
  <c r="D36"/>
  <c r="D41"/>
  <c r="D39"/>
  <c r="D34"/>
  <c r="G6" i="2"/>
  <c r="F6"/>
  <c r="F6" i="3"/>
  <c r="E5"/>
  <c r="D9"/>
  <c r="G5" i="2"/>
  <c r="D27" i="1" l="1"/>
  <c r="D43" s="1"/>
  <c r="G5"/>
  <c r="F5"/>
  <c r="E50"/>
  <c r="E44" s="1"/>
  <c r="E6" i="3" l="1"/>
  <c r="D50" i="1" l="1"/>
  <c r="D44" s="1"/>
  <c r="F5" i="2"/>
</calcChain>
</file>

<file path=xl/sharedStrings.xml><?xml version="1.0" encoding="utf-8"?>
<sst xmlns="http://schemas.openxmlformats.org/spreadsheetml/2006/main" count="125" uniqueCount="114">
  <si>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</si>
  <si>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</si>
  <si>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</si>
  <si>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</si>
  <si>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</si>
  <si>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</si>
  <si>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</si>
  <si>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</si>
  <si>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</si>
  <si>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</si>
  <si>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</si>
  <si>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</si>
  <si>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</si>
  <si>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</si>
  <si>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</si>
  <si>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</si>
  <si>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</si>
  <si>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</si>
  <si>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</si>
  <si>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</si>
  <si>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</si>
  <si>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</si>
  <si>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</si>
  <si>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</si>
  <si>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</si>
  <si>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</si>
  <si>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</si>
  <si>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</si>
  <si>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</si>
  <si>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</si>
  <si>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</si>
  <si>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</si>
  <si>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</si>
  <si>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</si>
  <si>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</si>
  <si>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</si>
  <si>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</si>
  <si>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</si>
  <si>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</si>
  <si>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</si>
  <si>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</si>
  <si>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</si>
  <si>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</si>
  <si>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</si>
  <si>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</si>
  <si>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</si>
  <si>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</si>
  <si>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</si>
  <si>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</si>
  <si>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</si>
  <si>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</si>
  <si>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</si>
  <si>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</si>
  <si>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</si>
  <si>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</si>
  <si>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</si>
  <si>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</si>
  <si>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</si>
  <si>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</si>
  <si>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</si>
  <si>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</si>
  <si>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</si>
  <si>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</si>
  <si>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</si>
  <si>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</si>
  <si>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</si>
  <si>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</si>
  <si>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</si>
  <si>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</si>
  <si>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</si>
  <si>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</si>
  <si>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</si>
  <si>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</si>
  <si>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</si>
  <si>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</si>
  <si>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</si>
  <si>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</si>
  <si>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Другие вопросы в области национальной экономики</t>
  </si>
  <si>
    <t>00 0412 0000000000 000</t>
  </si>
  <si>
    <t>Налоги на товары ( работы, услуги) реализуемые на территории Российской Федерации</t>
  </si>
  <si>
    <t>Безвозмездные поступления юридических лиц</t>
  </si>
  <si>
    <t>20405099100000150</t>
  </si>
  <si>
    <t>% исполнения плана                       2023 года</t>
  </si>
  <si>
    <t>% исполнения 2023 года к 2022 году</t>
  </si>
  <si>
    <t>% исполнения плана 2023 года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</si>
  <si>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</si>
  <si>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</si>
  <si>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</si>
  <si>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</si>
  <si>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</si>
  <si>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</si>
  <si>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</si>
  <si>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</si>
  <si>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</si>
  <si>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</si>
  <si>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июля 2023 года     
</t>
  </si>
  <si>
    <t>Исполнено на 1 июля 2022 г.</t>
  </si>
  <si>
    <t>Утвержденные бюджетные назначения на                        1 июля 2023 г.</t>
  </si>
  <si>
    <t>Исполнено на 1 июля 2023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</si>
  <si>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июля 2023 года     
</t>
  </si>
  <si>
    <t>Исполнено на 1 июля 2022 г. (тыс.руб)</t>
  </si>
  <si>
    <t>Утвержденные бюджетные назначения на           1 июля 2023 г. (тыс.руб)</t>
  </si>
  <si>
    <t>Исполнено на 1 июля 2023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</si>
  <si>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2023 года     
</t>
  </si>
  <si>
    <t>Доходы от использования имущества, находящегося в государственной и муниципальной собственности</t>
  </si>
  <si>
    <t>11100000000000000</t>
  </si>
  <si>
    <t>Субсидии бюджетам бюджетной системы Российской Федерации (межбюджетные субсидии)</t>
  </si>
  <si>
    <t>Обеспечение проведения выборов и референдумов</t>
  </si>
  <si>
    <t>00 0107 0000000000 000</t>
  </si>
  <si>
    <t>св. 2,0 раз</t>
  </si>
  <si>
    <t>св. 10,0 раз</t>
  </si>
  <si>
    <t>св. 5,9 раза</t>
  </si>
  <si>
    <t>св. 6,9 раза</t>
  </si>
  <si>
    <t>св. 3,5 раза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</si>
</sst>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8" fillId="0" borderId="0">
      <alignment horizontal="center"/>
    </xf>
    <xf numFmtId="0" fontId="3" fillId="0" borderId="4">
      <alignment horizontal="center"/>
    </xf>
    <xf numFmtId="0" fontId="9" fillId="0" borderId="0">
      <alignment horizontal="right"/>
    </xf>
    <xf numFmtId="0" fontId="8" fillId="0" borderId="0"/>
    <xf numFmtId="0" fontId="10" fillId="0" borderId="0"/>
    <xf numFmtId="0" fontId="10" fillId="0" borderId="5"/>
    <xf numFmtId="0" fontId="3" fillId="0" borderId="6">
      <alignment horizontal="center"/>
    </xf>
    <xf numFmtId="0" fontId="9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9" fillId="0" borderId="10">
      <alignment horizontal="right"/>
    </xf>
    <xf numFmtId="0" fontId="11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8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7" fillId="0" borderId="16"/>
    <xf numFmtId="0" fontId="7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8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7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7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7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7" fillId="0" borderId="10"/>
    <xf numFmtId="0" fontId="11" fillId="0" borderId="13"/>
    <xf numFmtId="0" fontId="11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2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7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7" fillId="0" borderId="13">
      <alignment horizontal="left"/>
    </xf>
    <xf numFmtId="0" fontId="7" fillId="0" borderId="32">
      <alignment horizontal="left" wrapText="1"/>
    </xf>
    <xf numFmtId="0" fontId="7" fillId="0" borderId="32">
      <alignment horizontal="left"/>
    </xf>
    <xf numFmtId="0" fontId="3" fillId="0" borderId="32"/>
    <xf numFmtId="49" fontId="7" fillId="0" borderId="32"/>
    <xf numFmtId="49" fontId="7" fillId="0" borderId="32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/>
    <xf numFmtId="49" fontId="7" fillId="0" borderId="0"/>
    <xf numFmtId="49" fontId="7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2" fillId="0" borderId="0">
      <alignment horizontal="left"/>
    </xf>
    <xf numFmtId="49" fontId="7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7" fillId="0" borderId="15">
      <alignment horizontal="left"/>
    </xf>
    <xf numFmtId="0" fontId="6" fillId="0" borderId="0"/>
    <xf numFmtId="0" fontId="11" fillId="0" borderId="4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13"/>
    <xf numFmtId="0" fontId="11" fillId="0" borderId="4"/>
    <xf numFmtId="0" fontId="5" fillId="0" borderId="0"/>
    <xf numFmtId="0" fontId="13" fillId="0" borderId="0"/>
    <xf numFmtId="0" fontId="7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7" fillId="0" borderId="4"/>
    <xf numFmtId="49" fontId="3" fillId="0" borderId="0">
      <alignment horizontal="left"/>
    </xf>
    <xf numFmtId="0" fontId="12" fillId="0" borderId="0">
      <alignment horizontal="left"/>
    </xf>
    <xf numFmtId="0" fontId="7" fillId="0" borderId="0">
      <alignment horizontal="center"/>
    </xf>
    <xf numFmtId="0" fontId="14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7" fillId="0" borderId="0"/>
    <xf numFmtId="0" fontId="7" fillId="0" borderId="0">
      <alignment horizontal="left" wrapText="1"/>
    </xf>
    <xf numFmtId="49" fontId="7" fillId="0" borderId="32"/>
    <xf numFmtId="0" fontId="3" fillId="0" borderId="32"/>
    <xf numFmtId="0" fontId="7" fillId="0" borderId="32">
      <alignment horizontal="left"/>
    </xf>
    <xf numFmtId="0" fontId="7" fillId="0" borderId="32">
      <alignment horizontal="left" wrapText="1"/>
    </xf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7" fillId="0" borderId="15">
      <alignment horizontal="left"/>
    </xf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9" fillId="0" borderId="0">
      <alignment horizontal="right"/>
    </xf>
    <xf numFmtId="0" fontId="9" fillId="0" borderId="7">
      <alignment horizontal="right"/>
    </xf>
    <xf numFmtId="0" fontId="9" fillId="0" borderId="10">
      <alignment horizontal="right"/>
    </xf>
    <xf numFmtId="0" fontId="11" fillId="0" borderId="0"/>
    <xf numFmtId="0" fontId="11" fillId="0" borderId="13"/>
    <xf numFmtId="0" fontId="11" fillId="0" borderId="32"/>
    <xf numFmtId="0" fontId="6" fillId="0" borderId="0"/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13" fillId="0" borderId="0"/>
    <xf numFmtId="0" fontId="11" fillId="0" borderId="4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7" fillId="0" borderId="32">
      <alignment horizontal="left" wrapText="1"/>
    </xf>
    <xf numFmtId="0" fontId="7" fillId="0" borderId="32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4" fillId="0" borderId="13">
      <alignment horizontal="center"/>
    </xf>
    <xf numFmtId="0" fontId="14" fillId="0" borderId="0">
      <alignment horizontal="center"/>
    </xf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6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6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0" fontId="18" fillId="0" borderId="1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right" vertical="top" wrapText="1"/>
    </xf>
    <xf numFmtId="0" fontId="22" fillId="0" borderId="0" xfId="0" applyFont="1"/>
    <xf numFmtId="0" fontId="22" fillId="0" borderId="0" xfId="0" applyFont="1" applyAlignment="1">
      <alignment horizontal="right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1" fillId="0" borderId="0" xfId="0" applyFont="1"/>
    <xf numFmtId="165" fontId="20" fillId="0" borderId="1" xfId="4" applyNumberFormat="1" applyFont="1" applyFill="1" applyBorder="1" applyAlignment="1" applyProtection="1">
      <alignment vertical="top" wrapText="1"/>
      <protection hidden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1" xfId="3" applyNumberFormat="1" applyFont="1" applyFill="1" applyBorder="1" applyAlignment="1" applyProtection="1">
      <alignment vertical="top" wrapText="1"/>
      <protection hidden="1"/>
    </xf>
    <xf numFmtId="0" fontId="18" fillId="0" borderId="3" xfId="0" applyFont="1" applyFill="1" applyBorder="1" applyAlignment="1">
      <alignment vertical="top" wrapText="1"/>
    </xf>
    <xf numFmtId="3" fontId="18" fillId="0" borderId="1" xfId="0" applyNumberFormat="1" applyFont="1" applyBorder="1" applyAlignment="1">
      <alignment horizontal="right" vertical="top" wrapText="1"/>
    </xf>
    <xf numFmtId="0" fontId="1" fillId="0" borderId="0" xfId="0" applyFont="1"/>
    <xf numFmtId="164" fontId="18" fillId="0" borderId="3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top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opLeftCell="A26" workbookViewId="0">
      <selection activeCell="E5" sqref="E5"/>
    </sheetView>
  </sheetViews>
  <sheetFormatPr defaultRowHeight="12.75"/>
  <cols>
    <col min="1" max="1" width="43.140625" style="2" customWidth="1"/>
    <col min="2" max="2" width="23.28515625" style="2" customWidth="1"/>
    <col min="3" max="3" width="11.7109375" style="2" customWidth="1"/>
    <col min="4" max="4" width="15" style="2" customWidth="1"/>
    <col min="5" max="5" width="11.5703125" style="2" customWidth="1"/>
    <col min="6" max="6" width="11.140625" style="2" customWidth="1"/>
    <col min="7" max="7" width="11.42578125" style="2" customWidth="1"/>
    <col min="8" max="16384" width="9.140625" style="2"/>
  </cols>
  <sheetData>
    <row r="1" spans="1:8" hidden="1"/>
    <row r="2" spans="1:8" ht="58.5" customHeight="1">
      <c r="A2" s="55" t="s">
        <v>95</v>
      </c>
      <c r="B2" s="54"/>
      <c r="C2" s="54"/>
      <c r="D2" s="54"/>
      <c r="E2" s="54"/>
      <c r="F2" s="54"/>
      <c r="G2" s="54"/>
    </row>
    <row r="3" spans="1:8" ht="9.75" customHeight="1">
      <c r="A3" s="7"/>
      <c r="B3" s="7"/>
      <c r="C3" s="7"/>
      <c r="D3" s="7"/>
      <c r="E3" s="7"/>
      <c r="F3" s="7"/>
      <c r="G3" s="8" t="s">
        <v>40</v>
      </c>
    </row>
    <row r="4" spans="1:8" ht="66.75" customHeight="1">
      <c r="A4" s="6" t="s">
        <v>0</v>
      </c>
      <c r="B4" s="6" t="s">
        <v>1</v>
      </c>
      <c r="C4" s="6" t="s">
        <v>96</v>
      </c>
      <c r="D4" s="6" t="s">
        <v>97</v>
      </c>
      <c r="E4" s="6" t="s">
        <v>98</v>
      </c>
      <c r="F4" s="9" t="s">
        <v>82</v>
      </c>
      <c r="G4" s="9" t="s">
        <v>83</v>
      </c>
    </row>
    <row r="5" spans="1:8" ht="18" customHeight="1">
      <c r="A5" s="10" t="s">
        <v>2</v>
      </c>
      <c r="B5" s="11"/>
      <c r="C5" s="46">
        <f>C7+C18</f>
        <v>8966.4</v>
      </c>
      <c r="D5" s="46">
        <f>D7+D18</f>
        <v>20257.899999999998</v>
      </c>
      <c r="E5" s="46">
        <f>E7+E18</f>
        <v>6285.7</v>
      </c>
      <c r="F5" s="46">
        <f t="shared" ref="F5:F42" si="0">E5/D5*100</f>
        <v>31.028388924814521</v>
      </c>
      <c r="G5" s="46">
        <f t="shared" ref="G5:G40" si="1">E5/C5*100</f>
        <v>70.102828336902206</v>
      </c>
      <c r="H5" s="5"/>
    </row>
    <row r="6" spans="1:8" ht="15" customHeight="1">
      <c r="A6" s="12" t="s">
        <v>3</v>
      </c>
      <c r="B6" s="13"/>
      <c r="C6" s="37"/>
      <c r="D6" s="37"/>
      <c r="E6" s="37"/>
      <c r="F6" s="51"/>
      <c r="G6" s="51"/>
      <c r="H6" s="5"/>
    </row>
    <row r="7" spans="1:8" ht="20.25" customHeight="1">
      <c r="A7" s="14" t="s">
        <v>44</v>
      </c>
      <c r="B7" s="15">
        <v>1E+16</v>
      </c>
      <c r="C7" s="45">
        <v>2124.4</v>
      </c>
      <c r="D7" s="47">
        <v>5806.8</v>
      </c>
      <c r="E7" s="47">
        <v>2320.4</v>
      </c>
      <c r="F7" s="51">
        <f t="shared" si="0"/>
        <v>39.960046841633947</v>
      </c>
      <c r="G7" s="51">
        <f t="shared" si="1"/>
        <v>109.22613443795895</v>
      </c>
      <c r="H7" s="5"/>
    </row>
    <row r="8" spans="1:8" ht="18" customHeight="1">
      <c r="A8" s="14" t="s">
        <v>45</v>
      </c>
      <c r="B8" s="15">
        <v>1.01E+16</v>
      </c>
      <c r="C8" s="45">
        <v>331.4</v>
      </c>
      <c r="D8" s="47">
        <v>911.5</v>
      </c>
      <c r="E8" s="47">
        <v>413.7</v>
      </c>
      <c r="F8" s="51">
        <f t="shared" si="0"/>
        <v>45.386725178277565</v>
      </c>
      <c r="G8" s="51">
        <f t="shared" si="1"/>
        <v>124.83403741701871</v>
      </c>
      <c r="H8" s="5"/>
    </row>
    <row r="9" spans="1:8" ht="20.25" customHeight="1">
      <c r="A9" s="14" t="s">
        <v>46</v>
      </c>
      <c r="B9" s="16" t="s">
        <v>47</v>
      </c>
      <c r="C9" s="45">
        <v>331.4</v>
      </c>
      <c r="D9" s="47">
        <v>911.5</v>
      </c>
      <c r="E9" s="47">
        <v>413.7</v>
      </c>
      <c r="F9" s="51">
        <f t="shared" si="0"/>
        <v>45.386725178277565</v>
      </c>
      <c r="G9" s="51">
        <f t="shared" si="1"/>
        <v>124.83403741701871</v>
      </c>
      <c r="H9" s="5"/>
    </row>
    <row r="10" spans="1:8" ht="31.5" customHeight="1">
      <c r="A10" s="14" t="s">
        <v>79</v>
      </c>
      <c r="B10" s="15">
        <v>1.03E+16</v>
      </c>
      <c r="C10" s="45">
        <v>959.7</v>
      </c>
      <c r="D10" s="47">
        <v>2167</v>
      </c>
      <c r="E10" s="47">
        <v>1071.2</v>
      </c>
      <c r="F10" s="51">
        <f t="shared" si="0"/>
        <v>49.432395016151368</v>
      </c>
      <c r="G10" s="51">
        <f t="shared" si="1"/>
        <v>111.61821402521622</v>
      </c>
      <c r="H10" s="5"/>
    </row>
    <row r="11" spans="1:8" ht="19.5" customHeight="1">
      <c r="A11" s="14" t="s">
        <v>48</v>
      </c>
      <c r="B11" s="15">
        <v>1.05E+16</v>
      </c>
      <c r="C11" s="45">
        <v>90.2</v>
      </c>
      <c r="D11" s="47">
        <v>105</v>
      </c>
      <c r="E11" s="47">
        <v>98.6</v>
      </c>
      <c r="F11" s="51">
        <f t="shared" si="0"/>
        <v>93.904761904761898</v>
      </c>
      <c r="G11" s="51">
        <f t="shared" si="1"/>
        <v>109.31263858093125</v>
      </c>
      <c r="H11" s="5"/>
    </row>
    <row r="12" spans="1:8" ht="18.75" customHeight="1">
      <c r="A12" s="14" t="s">
        <v>49</v>
      </c>
      <c r="B12" s="16" t="s">
        <v>50</v>
      </c>
      <c r="C12" s="45">
        <v>90.2</v>
      </c>
      <c r="D12" s="47">
        <v>105</v>
      </c>
      <c r="E12" s="47">
        <v>98.6</v>
      </c>
      <c r="F12" s="51">
        <f t="shared" si="0"/>
        <v>93.904761904761898</v>
      </c>
      <c r="G12" s="51">
        <f t="shared" si="1"/>
        <v>109.31263858093125</v>
      </c>
      <c r="H12" s="5"/>
    </row>
    <row r="13" spans="1:8" ht="18" customHeight="1">
      <c r="A13" s="14" t="s">
        <v>51</v>
      </c>
      <c r="B13" s="15">
        <v>1.06E+16</v>
      </c>
      <c r="C13" s="45">
        <v>743.1</v>
      </c>
      <c r="D13" s="47">
        <v>2594.1</v>
      </c>
      <c r="E13" s="47">
        <v>725.3</v>
      </c>
      <c r="F13" s="51">
        <f t="shared" si="0"/>
        <v>27.959600632203845</v>
      </c>
      <c r="G13" s="51">
        <f t="shared" si="1"/>
        <v>97.604629255820214</v>
      </c>
      <c r="H13" s="5"/>
    </row>
    <row r="14" spans="1:8" ht="15.75" customHeight="1">
      <c r="A14" s="14" t="s">
        <v>52</v>
      </c>
      <c r="B14" s="16" t="s">
        <v>53</v>
      </c>
      <c r="C14" s="45">
        <v>21.3</v>
      </c>
      <c r="D14" s="47">
        <v>185</v>
      </c>
      <c r="E14" s="47">
        <v>-9.3000000000000007</v>
      </c>
      <c r="F14" s="46">
        <v>0</v>
      </c>
      <c r="G14" s="46">
        <v>0</v>
      </c>
      <c r="H14" s="5"/>
    </row>
    <row r="15" spans="1:8" ht="17.25" customHeight="1">
      <c r="A15" s="14" t="s">
        <v>54</v>
      </c>
      <c r="B15" s="16" t="s">
        <v>55</v>
      </c>
      <c r="C15" s="45">
        <v>721.8</v>
      </c>
      <c r="D15" s="47">
        <v>2409.1</v>
      </c>
      <c r="E15" s="47">
        <v>734.7</v>
      </c>
      <c r="F15" s="51">
        <f t="shared" si="0"/>
        <v>30.496866049562083</v>
      </c>
      <c r="G15" s="51">
        <f t="shared" si="1"/>
        <v>101.78719866999171</v>
      </c>
      <c r="H15" s="5"/>
    </row>
    <row r="16" spans="1:8" ht="17.25" customHeight="1">
      <c r="A16" s="14" t="s">
        <v>56</v>
      </c>
      <c r="B16" s="15">
        <v>1.08E+16</v>
      </c>
      <c r="C16" s="45">
        <v>0.1</v>
      </c>
      <c r="D16" s="47">
        <v>0.2</v>
      </c>
      <c r="E16" s="47">
        <v>0.2</v>
      </c>
      <c r="F16" s="51">
        <f t="shared" si="0"/>
        <v>100</v>
      </c>
      <c r="G16" s="51" t="s">
        <v>109</v>
      </c>
      <c r="H16" s="5"/>
    </row>
    <row r="17" spans="1:8" ht="39" customHeight="1">
      <c r="A17" s="14" t="s">
        <v>104</v>
      </c>
      <c r="B17" s="16" t="s">
        <v>105</v>
      </c>
      <c r="C17" s="37">
        <v>0</v>
      </c>
      <c r="D17" s="37">
        <v>29</v>
      </c>
      <c r="E17" s="37">
        <v>11.3</v>
      </c>
      <c r="F17" s="51">
        <f t="shared" si="0"/>
        <v>38.96551724137931</v>
      </c>
      <c r="G17" s="51">
        <v>0</v>
      </c>
      <c r="H17" s="5"/>
    </row>
    <row r="18" spans="1:8" ht="29.25" customHeight="1">
      <c r="A18" s="14" t="s">
        <v>57</v>
      </c>
      <c r="B18" s="16" t="s">
        <v>66</v>
      </c>
      <c r="C18" s="37">
        <f>C19+C22+C24+C26+C21</f>
        <v>6842</v>
      </c>
      <c r="D18" s="37">
        <f>D19+D22+D24+D26+D21</f>
        <v>14451.099999999999</v>
      </c>
      <c r="E18" s="37">
        <f>E19+E22+E24+E26+E21</f>
        <v>3965.2999999999997</v>
      </c>
      <c r="F18" s="51">
        <f t="shared" si="0"/>
        <v>27.439433676329138</v>
      </c>
      <c r="G18" s="51">
        <f t="shared" si="1"/>
        <v>57.955276235018992</v>
      </c>
      <c r="H18" s="5"/>
    </row>
    <row r="19" spans="1:8" ht="40.5" customHeight="1">
      <c r="A19" s="14" t="s">
        <v>72</v>
      </c>
      <c r="B19" s="16" t="s">
        <v>67</v>
      </c>
      <c r="C19" s="37">
        <v>55.3</v>
      </c>
      <c r="D19" s="37">
        <v>114.3</v>
      </c>
      <c r="E19" s="37">
        <v>57.2</v>
      </c>
      <c r="F19" s="51">
        <f t="shared" si="0"/>
        <v>50.043744531933513</v>
      </c>
      <c r="G19" s="51">
        <f t="shared" si="1"/>
        <v>103.4358047016275</v>
      </c>
      <c r="H19" s="5"/>
    </row>
    <row r="20" spans="1:8" ht="42" customHeight="1">
      <c r="A20" s="14" t="s">
        <v>58</v>
      </c>
      <c r="B20" s="16" t="s">
        <v>76</v>
      </c>
      <c r="C20" s="37">
        <v>55.3</v>
      </c>
      <c r="D20" s="37">
        <v>114.3</v>
      </c>
      <c r="E20" s="37">
        <v>57.2</v>
      </c>
      <c r="F20" s="51">
        <f t="shared" si="0"/>
        <v>50.043744531933513</v>
      </c>
      <c r="G20" s="51">
        <f t="shared" si="1"/>
        <v>103.4358047016275</v>
      </c>
      <c r="H20" s="5"/>
    </row>
    <row r="21" spans="1:8" ht="36" customHeight="1">
      <c r="A21" s="14" t="s">
        <v>106</v>
      </c>
      <c r="B21" s="17" t="s">
        <v>75</v>
      </c>
      <c r="C21" s="37">
        <v>6033</v>
      </c>
      <c r="D21" s="37">
        <v>7818</v>
      </c>
      <c r="E21" s="37">
        <v>0</v>
      </c>
      <c r="F21" s="51">
        <f t="shared" si="0"/>
        <v>0</v>
      </c>
      <c r="G21" s="51">
        <f t="shared" si="1"/>
        <v>0</v>
      </c>
      <c r="H21" s="5"/>
    </row>
    <row r="22" spans="1:8" ht="42" customHeight="1">
      <c r="A22" s="14" t="s">
        <v>59</v>
      </c>
      <c r="B22" s="16" t="s">
        <v>68</v>
      </c>
      <c r="C22" s="37">
        <v>117.7</v>
      </c>
      <c r="D22" s="37">
        <v>288.10000000000002</v>
      </c>
      <c r="E22" s="37">
        <v>140.9</v>
      </c>
      <c r="F22" s="51">
        <f t="shared" si="0"/>
        <v>48.906629642485242</v>
      </c>
      <c r="G22" s="51">
        <f t="shared" si="1"/>
        <v>119.71112999150381</v>
      </c>
      <c r="H22" s="5"/>
    </row>
    <row r="23" spans="1:8" ht="40.5" customHeight="1">
      <c r="A23" s="14" t="s">
        <v>60</v>
      </c>
      <c r="B23" s="16" t="s">
        <v>69</v>
      </c>
      <c r="C23" s="37">
        <v>117.7</v>
      </c>
      <c r="D23" s="37">
        <v>288.10000000000002</v>
      </c>
      <c r="E23" s="37">
        <v>140.9</v>
      </c>
      <c r="F23" s="51">
        <f t="shared" si="0"/>
        <v>48.906629642485242</v>
      </c>
      <c r="G23" s="51">
        <f t="shared" si="1"/>
        <v>119.71112999150381</v>
      </c>
      <c r="H23" s="5"/>
    </row>
    <row r="24" spans="1:8" ht="18" customHeight="1">
      <c r="A24" s="14" t="s">
        <v>61</v>
      </c>
      <c r="B24" s="16" t="s">
        <v>70</v>
      </c>
      <c r="C24" s="37">
        <v>626</v>
      </c>
      <c r="D24" s="37">
        <v>5946.3</v>
      </c>
      <c r="E24" s="37">
        <v>3667.2</v>
      </c>
      <c r="F24" s="51">
        <f t="shared" si="0"/>
        <v>61.671964078502597</v>
      </c>
      <c r="G24" s="51" t="s">
        <v>111</v>
      </c>
      <c r="H24" s="5"/>
    </row>
    <row r="25" spans="1:8" ht="28.5" customHeight="1">
      <c r="A25" s="14" t="s">
        <v>62</v>
      </c>
      <c r="B25" s="16" t="s">
        <v>71</v>
      </c>
      <c r="C25" s="37">
        <v>626</v>
      </c>
      <c r="D25" s="37">
        <v>5946.3</v>
      </c>
      <c r="E25" s="37">
        <v>3667.2</v>
      </c>
      <c r="F25" s="51">
        <f t="shared" si="0"/>
        <v>61.671964078502597</v>
      </c>
      <c r="G25" s="51" t="s">
        <v>111</v>
      </c>
      <c r="H25" s="5"/>
    </row>
    <row r="26" spans="1:8" ht="15" customHeight="1">
      <c r="A26" s="14" t="s">
        <v>80</v>
      </c>
      <c r="B26" s="16" t="s">
        <v>81</v>
      </c>
      <c r="C26" s="37">
        <v>10</v>
      </c>
      <c r="D26" s="37">
        <v>284.39999999999998</v>
      </c>
      <c r="E26" s="37">
        <v>100</v>
      </c>
      <c r="F26" s="51">
        <f t="shared" si="0"/>
        <v>35.16174402250352</v>
      </c>
      <c r="G26" s="51" t="s">
        <v>110</v>
      </c>
      <c r="H26" s="5"/>
    </row>
    <row r="27" spans="1:8" ht="23.25" customHeight="1">
      <c r="A27" s="50" t="s">
        <v>4</v>
      </c>
      <c r="B27" s="33"/>
      <c r="C27" s="48">
        <f>C29+C34+C36+C39+C41</f>
        <v>9276.6</v>
      </c>
      <c r="D27" s="48">
        <f>D29+D34+D36+D39+D41</f>
        <v>20484.400000000001</v>
      </c>
      <c r="E27" s="48">
        <f>E29+E34+E36+E39+E41</f>
        <v>6483.1</v>
      </c>
      <c r="F27" s="46">
        <f t="shared" si="0"/>
        <v>31.648962137040868</v>
      </c>
      <c r="G27" s="46">
        <f t="shared" si="1"/>
        <v>69.886596382295238</v>
      </c>
      <c r="H27" s="5"/>
    </row>
    <row r="28" spans="1:8" ht="18" customHeight="1">
      <c r="A28" s="18" t="s">
        <v>3</v>
      </c>
      <c r="B28" s="19"/>
      <c r="C28" s="40"/>
      <c r="D28" s="40"/>
      <c r="E28" s="40"/>
      <c r="F28" s="51"/>
      <c r="G28" s="51"/>
      <c r="H28" s="5"/>
    </row>
    <row r="29" spans="1:8" ht="17.25" customHeight="1">
      <c r="A29" s="38" t="s">
        <v>5</v>
      </c>
      <c r="B29" s="39" t="s">
        <v>6</v>
      </c>
      <c r="C29" s="37">
        <f>C30+C31+C32+C33</f>
        <v>1370.2</v>
      </c>
      <c r="D29" s="37">
        <f t="shared" ref="D29:E29" si="2">D30+D31+D32+D33</f>
        <v>4854.0000000000009</v>
      </c>
      <c r="E29" s="37">
        <f t="shared" si="2"/>
        <v>1842.3999999999999</v>
      </c>
      <c r="F29" s="51">
        <f t="shared" si="0"/>
        <v>37.956324680675721</v>
      </c>
      <c r="G29" s="51">
        <f t="shared" si="1"/>
        <v>134.46212231790977</v>
      </c>
      <c r="H29" s="5"/>
    </row>
    <row r="30" spans="1:8" ht="39.75" customHeight="1">
      <c r="A30" s="38" t="s">
        <v>7</v>
      </c>
      <c r="B30" s="20" t="s">
        <v>8</v>
      </c>
      <c r="C30" s="37">
        <v>1365.3</v>
      </c>
      <c r="D30" s="49">
        <v>4595.6000000000004</v>
      </c>
      <c r="E30" s="37">
        <v>1836.1</v>
      </c>
      <c r="F30" s="51">
        <f t="shared" si="0"/>
        <v>39.953433719209677</v>
      </c>
      <c r="G30" s="51">
        <f t="shared" si="1"/>
        <v>134.48326375155645</v>
      </c>
      <c r="H30" s="5"/>
    </row>
    <row r="31" spans="1:8" s="35" customFormat="1" ht="16.5" customHeight="1">
      <c r="A31" s="38" t="s">
        <v>107</v>
      </c>
      <c r="B31" s="39" t="s">
        <v>108</v>
      </c>
      <c r="C31" s="37">
        <v>0</v>
      </c>
      <c r="D31" s="49">
        <v>244.6</v>
      </c>
      <c r="E31" s="37">
        <v>0</v>
      </c>
      <c r="F31" s="51">
        <f t="shared" si="0"/>
        <v>0</v>
      </c>
      <c r="G31" s="51">
        <v>0</v>
      </c>
      <c r="H31" s="5"/>
    </row>
    <row r="32" spans="1:8" ht="15.75" customHeight="1">
      <c r="A32" s="38" t="s">
        <v>9</v>
      </c>
      <c r="B32" s="39" t="s">
        <v>10</v>
      </c>
      <c r="C32" s="37">
        <v>0</v>
      </c>
      <c r="D32" s="49">
        <v>5</v>
      </c>
      <c r="E32" s="37">
        <v>0</v>
      </c>
      <c r="F32" s="51">
        <f t="shared" si="0"/>
        <v>0</v>
      </c>
      <c r="G32" s="51">
        <v>0</v>
      </c>
      <c r="H32" s="5"/>
    </row>
    <row r="33" spans="1:8" ht="16.5" customHeight="1">
      <c r="A33" s="38" t="s">
        <v>11</v>
      </c>
      <c r="B33" s="39" t="s">
        <v>12</v>
      </c>
      <c r="C33" s="37">
        <v>4.9000000000000004</v>
      </c>
      <c r="D33" s="37">
        <v>8.8000000000000007</v>
      </c>
      <c r="E33" s="37">
        <v>6.3</v>
      </c>
      <c r="F33" s="51">
        <f t="shared" si="0"/>
        <v>71.590909090909079</v>
      </c>
      <c r="G33" s="51">
        <f t="shared" si="1"/>
        <v>128.57142857142856</v>
      </c>
      <c r="H33" s="5"/>
    </row>
    <row r="34" spans="1:8" ht="16.5" customHeight="1">
      <c r="A34" s="38" t="s">
        <v>13</v>
      </c>
      <c r="B34" s="39" t="s">
        <v>14</v>
      </c>
      <c r="C34" s="37">
        <v>117.7</v>
      </c>
      <c r="D34" s="37">
        <f>D35</f>
        <v>288.10000000000002</v>
      </c>
      <c r="E34" s="37">
        <f>E35</f>
        <v>140.9</v>
      </c>
      <c r="F34" s="51">
        <f t="shared" si="0"/>
        <v>48.906629642485242</v>
      </c>
      <c r="G34" s="51">
        <f t="shared" si="1"/>
        <v>119.71112999150381</v>
      </c>
      <c r="H34" s="5"/>
    </row>
    <row r="35" spans="1:8" ht="16.5" customHeight="1">
      <c r="A35" s="38" t="s">
        <v>15</v>
      </c>
      <c r="B35" s="39" t="s">
        <v>16</v>
      </c>
      <c r="C35" s="37">
        <v>117.7</v>
      </c>
      <c r="D35" s="37">
        <v>288.10000000000002</v>
      </c>
      <c r="E35" s="37">
        <v>140.9</v>
      </c>
      <c r="F35" s="51">
        <f t="shared" si="0"/>
        <v>48.906629642485242</v>
      </c>
      <c r="G35" s="51">
        <f t="shared" si="1"/>
        <v>119.71112999150381</v>
      </c>
      <c r="H35" s="5"/>
    </row>
    <row r="36" spans="1:8" ht="15.75" customHeight="1">
      <c r="A36" s="38" t="s">
        <v>17</v>
      </c>
      <c r="B36" s="39" t="s">
        <v>18</v>
      </c>
      <c r="C36" s="37">
        <f>C37+C38</f>
        <v>6640.6</v>
      </c>
      <c r="D36" s="37">
        <f>D37+D38</f>
        <v>9689.6</v>
      </c>
      <c r="E36" s="37">
        <f>E37+E38</f>
        <v>1200.4000000000001</v>
      </c>
      <c r="F36" s="51">
        <f t="shared" si="0"/>
        <v>12.388540290620872</v>
      </c>
      <c r="G36" s="51">
        <f t="shared" si="1"/>
        <v>18.076679818088728</v>
      </c>
      <c r="H36" s="5"/>
    </row>
    <row r="37" spans="1:8" ht="15.75" customHeight="1">
      <c r="A37" s="38" t="s">
        <v>19</v>
      </c>
      <c r="B37" s="39" t="s">
        <v>20</v>
      </c>
      <c r="C37" s="37">
        <v>6570.5</v>
      </c>
      <c r="D37" s="37">
        <v>8069.6</v>
      </c>
      <c r="E37" s="37">
        <v>714.4</v>
      </c>
      <c r="F37" s="51">
        <f t="shared" si="0"/>
        <v>8.8529790819867138</v>
      </c>
      <c r="G37" s="51">
        <f t="shared" si="1"/>
        <v>10.872840727494102</v>
      </c>
      <c r="H37" s="5"/>
    </row>
    <row r="38" spans="1:8" ht="17.25" customHeight="1">
      <c r="A38" s="38" t="s">
        <v>77</v>
      </c>
      <c r="B38" s="39" t="s">
        <v>78</v>
      </c>
      <c r="C38" s="37">
        <v>70.099999999999994</v>
      </c>
      <c r="D38" s="37">
        <v>1620</v>
      </c>
      <c r="E38" s="37">
        <v>486</v>
      </c>
      <c r="F38" s="51">
        <f t="shared" si="0"/>
        <v>30</v>
      </c>
      <c r="G38" s="51" t="s">
        <v>112</v>
      </c>
      <c r="H38" s="5"/>
    </row>
    <row r="39" spans="1:8" ht="17.25" customHeight="1">
      <c r="A39" s="38" t="s">
        <v>21</v>
      </c>
      <c r="B39" s="39" t="s">
        <v>22</v>
      </c>
      <c r="C39" s="37">
        <v>262</v>
      </c>
      <c r="D39" s="37">
        <f>D40</f>
        <v>428.4</v>
      </c>
      <c r="E39" s="37">
        <f>E40</f>
        <v>232.4</v>
      </c>
      <c r="F39" s="51">
        <f t="shared" si="0"/>
        <v>54.248366013071902</v>
      </c>
      <c r="G39" s="51">
        <f t="shared" si="1"/>
        <v>88.702290076335871</v>
      </c>
      <c r="H39" s="5"/>
    </row>
    <row r="40" spans="1:8" ht="15.75" customHeight="1">
      <c r="A40" s="38" t="s">
        <v>23</v>
      </c>
      <c r="B40" s="39" t="s">
        <v>24</v>
      </c>
      <c r="C40" s="37">
        <v>262</v>
      </c>
      <c r="D40" s="37">
        <v>428.4</v>
      </c>
      <c r="E40" s="37">
        <v>232.4</v>
      </c>
      <c r="F40" s="51">
        <f t="shared" si="0"/>
        <v>54.248366013071902</v>
      </c>
      <c r="G40" s="51">
        <f t="shared" si="1"/>
        <v>88.702290076335871</v>
      </c>
      <c r="H40" s="5"/>
    </row>
    <row r="41" spans="1:8" ht="16.5" customHeight="1">
      <c r="A41" s="38" t="s">
        <v>74</v>
      </c>
      <c r="B41" s="39" t="s">
        <v>25</v>
      </c>
      <c r="C41" s="37">
        <v>886.1</v>
      </c>
      <c r="D41" s="37">
        <f>D42</f>
        <v>5224.3</v>
      </c>
      <c r="E41" s="37">
        <f>E42</f>
        <v>3067</v>
      </c>
      <c r="F41" s="51">
        <f t="shared" si="0"/>
        <v>58.706429569511698</v>
      </c>
      <c r="G41" s="51" t="s">
        <v>113</v>
      </c>
      <c r="H41" s="5"/>
    </row>
    <row r="42" spans="1:8" ht="16.5" customHeight="1">
      <c r="A42" s="38" t="s">
        <v>26</v>
      </c>
      <c r="B42" s="39" t="s">
        <v>27</v>
      </c>
      <c r="C42" s="37">
        <v>886.1</v>
      </c>
      <c r="D42" s="37">
        <v>5224.3</v>
      </c>
      <c r="E42" s="37">
        <v>3067</v>
      </c>
      <c r="F42" s="51">
        <f t="shared" si="0"/>
        <v>58.706429569511698</v>
      </c>
      <c r="G42" s="51" t="s">
        <v>113</v>
      </c>
      <c r="H42" s="5"/>
    </row>
    <row r="43" spans="1:8" ht="27" customHeight="1">
      <c r="A43" s="18" t="s">
        <v>28</v>
      </c>
      <c r="B43" s="21"/>
      <c r="C43" s="40">
        <f>C5-C27</f>
        <v>-310.20000000000073</v>
      </c>
      <c r="D43" s="40">
        <f>D5-D27</f>
        <v>-226.50000000000364</v>
      </c>
      <c r="E43" s="40">
        <f>E5-E27</f>
        <v>-197.40000000000055</v>
      </c>
      <c r="F43" s="46"/>
      <c r="G43" s="46"/>
    </row>
    <row r="44" spans="1:8" ht="17.25" customHeight="1">
      <c r="A44" s="19" t="s">
        <v>29</v>
      </c>
      <c r="B44" s="22"/>
      <c r="C44" s="40">
        <f>C50+C46</f>
        <v>310.20000000000073</v>
      </c>
      <c r="D44" s="40">
        <f t="shared" ref="D44:E44" si="3">D50+D46</f>
        <v>226.5</v>
      </c>
      <c r="E44" s="40">
        <f t="shared" si="3"/>
        <v>197.39999999999964</v>
      </c>
      <c r="F44" s="40"/>
      <c r="G44" s="40"/>
    </row>
    <row r="45" spans="1:8" ht="15.75" customHeight="1">
      <c r="A45" s="38" t="s">
        <v>3</v>
      </c>
      <c r="B45" s="39"/>
      <c r="C45" s="37"/>
      <c r="D45" s="37"/>
      <c r="E45" s="37"/>
      <c r="F45" s="37"/>
      <c r="G45" s="37"/>
    </row>
    <row r="46" spans="1:8" s="29" customFormat="1" ht="29.25" customHeight="1">
      <c r="A46" s="33" t="s">
        <v>87</v>
      </c>
      <c r="B46" s="34" t="s">
        <v>85</v>
      </c>
      <c r="C46" s="36">
        <v>0</v>
      </c>
      <c r="D46" s="36">
        <f>D47</f>
        <v>0</v>
      </c>
      <c r="E46" s="36">
        <f>E47</f>
        <v>200</v>
      </c>
      <c r="F46" s="37"/>
      <c r="G46" s="37"/>
    </row>
    <row r="47" spans="1:8" s="29" customFormat="1" ht="41.25" customHeight="1">
      <c r="A47" s="33" t="s">
        <v>88</v>
      </c>
      <c r="B47" s="34" t="s">
        <v>86</v>
      </c>
      <c r="C47" s="36">
        <v>0</v>
      </c>
      <c r="D47" s="36">
        <f>D48+D49</f>
        <v>0</v>
      </c>
      <c r="E47" s="36">
        <f>E48+E49</f>
        <v>200</v>
      </c>
      <c r="F47" s="37"/>
      <c r="G47" s="37"/>
    </row>
    <row r="48" spans="1:8" s="29" customFormat="1" ht="52.5" customHeight="1">
      <c r="A48" s="33" t="s">
        <v>89</v>
      </c>
      <c r="B48" s="34" t="s">
        <v>91</v>
      </c>
      <c r="C48" s="36">
        <v>0</v>
      </c>
      <c r="D48" s="36">
        <v>200</v>
      </c>
      <c r="E48" s="36">
        <v>200</v>
      </c>
      <c r="F48" s="37"/>
      <c r="G48" s="37"/>
    </row>
    <row r="49" spans="1:7" s="29" customFormat="1" ht="54" customHeight="1">
      <c r="A49" s="33" t="s">
        <v>90</v>
      </c>
      <c r="B49" s="34" t="s">
        <v>92</v>
      </c>
      <c r="C49" s="36">
        <v>0</v>
      </c>
      <c r="D49" s="36">
        <v>-200</v>
      </c>
      <c r="E49" s="36">
        <v>0</v>
      </c>
      <c r="F49" s="37"/>
      <c r="G49" s="37"/>
    </row>
    <row r="50" spans="1:7" ht="27.75" customHeight="1">
      <c r="A50" s="38" t="s">
        <v>30</v>
      </c>
      <c r="B50" s="39" t="s">
        <v>31</v>
      </c>
      <c r="C50" s="41">
        <f>C52+C51</f>
        <v>310.20000000000073</v>
      </c>
      <c r="D50" s="41">
        <f t="shared" ref="D50" si="4">D52+D51</f>
        <v>226.5</v>
      </c>
      <c r="E50" s="41">
        <f>E52+E51</f>
        <v>-2.6000000000003638</v>
      </c>
      <c r="F50" s="37"/>
      <c r="G50" s="37"/>
    </row>
    <row r="51" spans="1:7" ht="26.25" customHeight="1">
      <c r="A51" s="38" t="s">
        <v>32</v>
      </c>
      <c r="B51" s="39" t="s">
        <v>33</v>
      </c>
      <c r="C51" s="37">
        <v>-9009.9</v>
      </c>
      <c r="D51" s="37">
        <v>-20457.900000000001</v>
      </c>
      <c r="E51" s="37">
        <v>-6622.6</v>
      </c>
      <c r="F51" s="37"/>
      <c r="G51" s="37"/>
    </row>
    <row r="52" spans="1:7" ht="27.75" customHeight="1">
      <c r="A52" s="38" t="s">
        <v>34</v>
      </c>
      <c r="B52" s="39" t="s">
        <v>35</v>
      </c>
      <c r="C52" s="37">
        <v>9320.1</v>
      </c>
      <c r="D52" s="37">
        <v>20684.400000000001</v>
      </c>
      <c r="E52" s="37">
        <v>6620</v>
      </c>
      <c r="F52" s="37"/>
      <c r="G52" s="37"/>
    </row>
    <row r="53" spans="1:7" ht="12" customHeight="1">
      <c r="A53" s="7"/>
      <c r="B53" s="7"/>
      <c r="C53" s="7"/>
      <c r="D53" s="7"/>
      <c r="E53" s="7"/>
      <c r="F53" s="7"/>
      <c r="G53" s="7"/>
    </row>
    <row r="54" spans="1:7" hidden="1">
      <c r="A54" s="7"/>
      <c r="B54" s="7"/>
      <c r="C54" s="7"/>
      <c r="D54" s="7"/>
      <c r="E54" s="7"/>
      <c r="F54" s="7"/>
      <c r="G54" s="7"/>
    </row>
    <row r="55" spans="1:7" ht="15.75" customHeight="1">
      <c r="A55" s="54" t="s">
        <v>42</v>
      </c>
      <c r="B55" s="54"/>
      <c r="C55" s="54"/>
      <c r="D55" s="54"/>
      <c r="E55" s="54"/>
      <c r="F55" s="54"/>
      <c r="G55" s="54"/>
    </row>
  </sheetData>
  <mergeCells count="2">
    <mergeCell ref="A55:G55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5" sqref="B5:G6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23"/>
      <c r="B1" s="23"/>
      <c r="C1" s="23"/>
      <c r="D1" s="23"/>
      <c r="E1" s="23"/>
      <c r="F1" s="23"/>
      <c r="G1" s="23"/>
    </row>
    <row r="2" spans="1:10" ht="96" customHeight="1">
      <c r="A2" s="55" t="s">
        <v>99</v>
      </c>
      <c r="B2" s="54"/>
      <c r="C2" s="54"/>
      <c r="D2" s="54"/>
      <c r="E2" s="54"/>
      <c r="F2" s="54"/>
      <c r="G2" s="54"/>
    </row>
    <row r="3" spans="1:10">
      <c r="A3" s="23"/>
      <c r="B3" s="23"/>
      <c r="C3" s="23"/>
      <c r="D3" s="23"/>
      <c r="E3" s="23"/>
      <c r="F3" s="23"/>
      <c r="G3" s="24"/>
    </row>
    <row r="4" spans="1:10" ht="83.25" customHeight="1">
      <c r="A4" s="26" t="s">
        <v>36</v>
      </c>
      <c r="B4" s="26" t="s">
        <v>37</v>
      </c>
      <c r="C4" s="26" t="s">
        <v>100</v>
      </c>
      <c r="D4" s="26" t="s">
        <v>101</v>
      </c>
      <c r="E4" s="26" t="s">
        <v>102</v>
      </c>
      <c r="F4" s="26" t="s">
        <v>84</v>
      </c>
      <c r="G4" s="26" t="s">
        <v>83</v>
      </c>
    </row>
    <row r="5" spans="1:10" ht="83.25" customHeight="1">
      <c r="A5" s="27" t="s">
        <v>38</v>
      </c>
      <c r="B5" s="52">
        <v>6.5</v>
      </c>
      <c r="C5" s="53">
        <v>912.5</v>
      </c>
      <c r="D5" s="53">
        <v>3393.4</v>
      </c>
      <c r="E5" s="53">
        <v>1301.0999999999999</v>
      </c>
      <c r="F5" s="53">
        <f>E5/D5*100</f>
        <v>38.342075794188716</v>
      </c>
      <c r="G5" s="53">
        <f>E5/C5*100</f>
        <v>142.58630136986301</v>
      </c>
    </row>
    <row r="6" spans="1:10" ht="65.25" customHeight="1">
      <c r="A6" s="28" t="s">
        <v>39</v>
      </c>
      <c r="B6" s="52">
        <v>3.6</v>
      </c>
      <c r="C6" s="53">
        <v>628.29999999999995</v>
      </c>
      <c r="D6" s="53">
        <v>2474.4</v>
      </c>
      <c r="E6" s="53">
        <v>958</v>
      </c>
      <c r="F6" s="53">
        <f>E6/D6*100</f>
        <v>38.716456514710636</v>
      </c>
      <c r="G6" s="53">
        <f>E6/C6*100</f>
        <v>152.47493235715424</v>
      </c>
      <c r="J6" s="1" t="s">
        <v>43</v>
      </c>
    </row>
    <row r="7" spans="1:10">
      <c r="A7" s="23"/>
      <c r="B7" s="23"/>
      <c r="C7" s="23"/>
      <c r="D7" s="23"/>
      <c r="E7" s="23"/>
      <c r="F7" s="23"/>
      <c r="G7" s="23"/>
    </row>
    <row r="8" spans="1:10">
      <c r="A8" s="23"/>
      <c r="B8" s="23"/>
      <c r="C8" s="23"/>
      <c r="D8" s="23"/>
      <c r="E8" s="23"/>
      <c r="F8" s="23"/>
      <c r="G8" s="23"/>
    </row>
    <row r="9" spans="1:10">
      <c r="A9" s="23"/>
      <c r="B9" s="23"/>
      <c r="C9" s="23"/>
      <c r="D9" s="23"/>
      <c r="E9" s="23"/>
      <c r="F9" s="23"/>
      <c r="G9" s="23"/>
    </row>
    <row r="10" spans="1:10">
      <c r="A10" s="54" t="s">
        <v>41</v>
      </c>
      <c r="B10" s="54"/>
      <c r="C10" s="54"/>
      <c r="D10" s="54"/>
      <c r="E10" s="54"/>
      <c r="F10" s="54"/>
      <c r="G10" s="54"/>
    </row>
    <row r="11" spans="1:10">
      <c r="A11" s="23"/>
      <c r="B11" s="23"/>
      <c r="C11" s="23"/>
      <c r="D11" s="23"/>
      <c r="E11" s="23"/>
      <c r="F11" s="23"/>
      <c r="G11" s="23"/>
    </row>
    <row r="12" spans="1:10">
      <c r="A12" s="23"/>
      <c r="B12" s="23"/>
      <c r="C12" s="23"/>
      <c r="D12" s="23"/>
      <c r="E12" s="23"/>
      <c r="F12" s="23"/>
      <c r="G12" s="23"/>
    </row>
    <row r="13" spans="1:10">
      <c r="A13" s="23"/>
      <c r="B13" s="23"/>
      <c r="C13" s="23"/>
      <c r="D13" s="23"/>
      <c r="E13" s="23"/>
      <c r="F13" s="23"/>
      <c r="G13" s="23"/>
    </row>
    <row r="14" spans="1:10">
      <c r="A14" s="23"/>
      <c r="B14" s="23"/>
      <c r="C14" s="23"/>
      <c r="D14" s="23"/>
      <c r="E14" s="23"/>
      <c r="F14" s="23"/>
      <c r="G14" s="23"/>
    </row>
    <row r="15" spans="1:10">
      <c r="A15" s="23"/>
      <c r="B15" s="23"/>
      <c r="C15" s="23"/>
      <c r="D15" s="23"/>
      <c r="E15" s="23"/>
      <c r="F15" s="23"/>
      <c r="G15" s="23"/>
    </row>
    <row r="16" spans="1:10">
      <c r="A16" s="23"/>
      <c r="B16" s="23"/>
      <c r="C16" s="23"/>
      <c r="D16" s="23"/>
      <c r="E16" s="23"/>
      <c r="F16" s="23"/>
      <c r="G16" s="23"/>
    </row>
    <row r="17" spans="1:7">
      <c r="A17" s="23"/>
      <c r="B17" s="23"/>
      <c r="C17" s="23"/>
      <c r="D17" s="23"/>
      <c r="E17" s="23"/>
      <c r="F17" s="23"/>
      <c r="G17" s="23"/>
    </row>
    <row r="18" spans="1:7">
      <c r="A18" s="23"/>
      <c r="B18" s="23"/>
      <c r="C18" s="23"/>
      <c r="D18" s="23"/>
      <c r="E18" s="23"/>
      <c r="F18" s="23"/>
      <c r="G18" s="23"/>
    </row>
    <row r="19" spans="1:7">
      <c r="A19" s="23"/>
      <c r="B19" s="23"/>
      <c r="C19" s="23"/>
      <c r="D19" s="23"/>
      <c r="E19" s="23"/>
      <c r="F19" s="23"/>
      <c r="G19" s="23"/>
    </row>
    <row r="20" spans="1:7">
      <c r="A20" s="23"/>
      <c r="B20" s="23"/>
      <c r="C20" s="23"/>
      <c r="D20" s="23"/>
      <c r="E20" s="23"/>
      <c r="F20" s="23"/>
      <c r="G20" s="23"/>
    </row>
    <row r="21" spans="1:7">
      <c r="A21" s="23"/>
      <c r="B21" s="23"/>
      <c r="C21" s="23"/>
      <c r="D21" s="23"/>
      <c r="E21" s="23"/>
      <c r="F21" s="23"/>
      <c r="G21" s="23"/>
    </row>
    <row r="22" spans="1:7">
      <c r="A22" s="23"/>
      <c r="B22" s="23"/>
      <c r="C22" s="23"/>
      <c r="D22" s="23"/>
      <c r="E22" s="23"/>
      <c r="F22" s="23"/>
      <c r="G22" s="23"/>
    </row>
    <row r="23" spans="1:7">
      <c r="A23" s="23"/>
      <c r="B23" s="23"/>
      <c r="C23" s="23"/>
      <c r="D23" s="23"/>
      <c r="E23" s="23"/>
      <c r="F23" s="23"/>
      <c r="G23" s="23"/>
    </row>
    <row r="24" spans="1:7">
      <c r="A24" s="23"/>
      <c r="B24" s="23"/>
      <c r="C24" s="23"/>
      <c r="D24" s="23"/>
      <c r="E24" s="23"/>
      <c r="F24" s="23"/>
      <c r="G24" s="23"/>
    </row>
    <row r="25" spans="1:7">
      <c r="A25" s="23"/>
      <c r="B25" s="23"/>
      <c r="C25" s="23"/>
      <c r="D25" s="23"/>
      <c r="E25" s="23"/>
      <c r="F25" s="23"/>
      <c r="G25" s="23"/>
    </row>
    <row r="26" spans="1:7">
      <c r="A26" s="23"/>
      <c r="B26" s="23"/>
      <c r="C26" s="23"/>
      <c r="D26" s="23"/>
      <c r="E26" s="23"/>
      <c r="F26" s="23"/>
      <c r="G26" s="23"/>
    </row>
    <row r="27" spans="1:7">
      <c r="A27" s="23"/>
      <c r="B27" s="23"/>
      <c r="C27" s="23"/>
      <c r="D27" s="23"/>
      <c r="E27" s="23"/>
      <c r="F27" s="23"/>
      <c r="G27" s="23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E6" sqref="E6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23"/>
      <c r="B1" s="23"/>
      <c r="C1" s="23"/>
      <c r="D1" s="23"/>
      <c r="E1" s="23"/>
      <c r="F1" s="23"/>
    </row>
    <row r="2" spans="1:7" ht="119.25" customHeight="1">
      <c r="A2" s="55" t="s">
        <v>103</v>
      </c>
      <c r="B2" s="54"/>
      <c r="C2" s="54"/>
      <c r="D2" s="54"/>
      <c r="E2" s="54"/>
      <c r="F2" s="54"/>
    </row>
    <row r="3" spans="1:7">
      <c r="A3" s="23"/>
      <c r="B3" s="23"/>
      <c r="C3" s="23"/>
      <c r="D3" s="23"/>
      <c r="E3" s="23"/>
      <c r="F3" s="24"/>
    </row>
    <row r="4" spans="1:7" ht="81" customHeight="1">
      <c r="A4" s="6" t="s">
        <v>63</v>
      </c>
      <c r="B4" s="9" t="s">
        <v>100</v>
      </c>
      <c r="C4" s="9" t="s">
        <v>101</v>
      </c>
      <c r="D4" s="9" t="s">
        <v>102</v>
      </c>
      <c r="E4" s="9" t="s">
        <v>84</v>
      </c>
      <c r="F4" s="9" t="s">
        <v>83</v>
      </c>
    </row>
    <row r="5" spans="1:7" s="3" customFormat="1" ht="73.5" customHeight="1">
      <c r="A5" s="31" t="s">
        <v>73</v>
      </c>
      <c r="B5" s="43">
        <v>0</v>
      </c>
      <c r="C5" s="43">
        <v>2</v>
      </c>
      <c r="D5" s="43">
        <v>0</v>
      </c>
      <c r="E5" s="42">
        <f t="shared" ref="E5" si="0">D5/C5*100</f>
        <v>0</v>
      </c>
      <c r="F5" s="42">
        <v>0</v>
      </c>
    </row>
    <row r="6" spans="1:7" ht="63.75" customHeight="1">
      <c r="A6" s="30" t="s">
        <v>65</v>
      </c>
      <c r="B6" s="42">
        <v>262</v>
      </c>
      <c r="C6" s="42">
        <v>428.4</v>
      </c>
      <c r="D6" s="42">
        <v>232.4</v>
      </c>
      <c r="E6" s="42">
        <f>D6/C6*100</f>
        <v>54.248366013071902</v>
      </c>
      <c r="F6" s="42">
        <f t="shared" ref="F6:F9" si="1">D6/B6*100</f>
        <v>88.702290076335871</v>
      </c>
    </row>
    <row r="7" spans="1:7" s="4" customFormat="1" ht="87.75" customHeight="1">
      <c r="A7" s="32" t="s">
        <v>93</v>
      </c>
      <c r="B7" s="42">
        <v>6570.5</v>
      </c>
      <c r="C7" s="42">
        <v>8069.6</v>
      </c>
      <c r="D7" s="42">
        <v>714.4</v>
      </c>
      <c r="E7" s="42">
        <f t="shared" ref="E7:E9" si="2">D7/C7*100</f>
        <v>8.8529790819867138</v>
      </c>
      <c r="F7" s="42">
        <f t="shared" si="1"/>
        <v>10.872840727494102</v>
      </c>
    </row>
    <row r="8" spans="1:7" ht="54" customHeight="1">
      <c r="A8" s="32" t="s">
        <v>94</v>
      </c>
      <c r="B8" s="42">
        <v>0</v>
      </c>
      <c r="C8" s="42">
        <v>5020.3</v>
      </c>
      <c r="D8" s="42">
        <v>2964</v>
      </c>
      <c r="E8" s="42">
        <f t="shared" si="2"/>
        <v>59.040296396629678</v>
      </c>
      <c r="F8" s="42">
        <v>0</v>
      </c>
      <c r="G8" s="4"/>
    </row>
    <row r="9" spans="1:7" ht="33" customHeight="1">
      <c r="A9" s="25" t="s">
        <v>64</v>
      </c>
      <c r="B9" s="44">
        <f t="shared" ref="B9" si="3">B6+B8+B5+B7</f>
        <v>6832.5</v>
      </c>
      <c r="C9" s="44">
        <f>C6+C8+C5+C7</f>
        <v>13520.3</v>
      </c>
      <c r="D9" s="44">
        <f t="shared" ref="D9" si="4">D6+D8+D5+D7</f>
        <v>3910.8</v>
      </c>
      <c r="E9" s="44">
        <f t="shared" si="2"/>
        <v>28.925393667300288</v>
      </c>
      <c r="F9" s="44">
        <f t="shared" si="1"/>
        <v>57.238199780461031</v>
      </c>
      <c r="G9" s="4"/>
    </row>
    <row r="10" spans="1:7">
      <c r="A10" s="23"/>
      <c r="B10" s="23"/>
      <c r="C10" s="23"/>
      <c r="D10" s="23"/>
      <c r="E10" s="23"/>
      <c r="F10" s="23"/>
    </row>
    <row r="11" spans="1:7">
      <c r="A11" s="23"/>
      <c r="B11" s="23"/>
      <c r="C11" s="23"/>
      <c r="D11" s="23"/>
      <c r="E11" s="23"/>
      <c r="F11" s="23"/>
    </row>
    <row r="12" spans="1:7">
      <c r="A12" s="54" t="s">
        <v>41</v>
      </c>
      <c r="B12" s="54"/>
      <c r="C12" s="54"/>
      <c r="D12" s="54"/>
      <c r="E12" s="54"/>
      <c r="F12" s="54"/>
    </row>
    <row r="13" spans="1:7">
      <c r="A13" s="23"/>
      <c r="B13" s="23"/>
      <c r="C13" s="23"/>
      <c r="D13" s="23"/>
      <c r="E13" s="23"/>
      <c r="F13" s="23"/>
    </row>
    <row r="14" spans="1:7">
      <c r="A14" s="23"/>
      <c r="B14" s="23"/>
      <c r="C14" s="23"/>
      <c r="D14" s="23"/>
      <c r="E14" s="23"/>
      <c r="F14" s="23"/>
    </row>
    <row r="15" spans="1:7">
      <c r="A15" s="23"/>
      <c r="B15" s="23"/>
      <c r="C15" s="23"/>
      <c r="D15" s="23"/>
      <c r="E15" s="23"/>
      <c r="F15" s="23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2023-07-27T11:57:40Z</cp:lastPrinted>
  <dcterms:created xsi:type="dcterms:W3CDTF">2017-04-17T10:25:39Z</dcterms:created>
  <dcterms:modified xsi:type="dcterms:W3CDTF">2023-07-27T11:57:44Z</dcterms:modified>
</cp:coreProperties>
</file>