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70" yWindow="0" windowWidth="15735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7" i="3"/>
  <c r="E7"/>
  <c r="E8"/>
  <c r="E9"/>
  <c r="E5"/>
  <c r="D10"/>
  <c r="C10"/>
  <c r="G7" i="1"/>
  <c r="G8"/>
  <c r="G9"/>
  <c r="G10"/>
  <c r="G11"/>
  <c r="G15"/>
  <c r="G16"/>
  <c r="G17"/>
  <c r="G19"/>
  <c r="G23"/>
  <c r="G24"/>
  <c r="G25"/>
  <c r="G26"/>
  <c r="G28"/>
  <c r="G30"/>
  <c r="G31"/>
  <c r="G33"/>
  <c r="G34"/>
  <c r="G35"/>
  <c r="G36"/>
  <c r="G37"/>
  <c r="G38"/>
  <c r="G39"/>
  <c r="G40"/>
  <c r="G41"/>
  <c r="G42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D39"/>
  <c r="D41"/>
  <c r="E36"/>
  <c r="D36"/>
  <c r="E5"/>
  <c r="D5"/>
  <c r="G6" i="2"/>
  <c r="F6"/>
  <c r="F6" i="3"/>
  <c r="B10"/>
  <c r="E41" i="1"/>
  <c r="E39"/>
  <c r="E34"/>
  <c r="D34"/>
  <c r="E30"/>
  <c r="D30"/>
  <c r="C46"/>
  <c r="C44" s="1"/>
  <c r="C5"/>
  <c r="G5" i="2"/>
  <c r="C28" i="1" l="1"/>
  <c r="E10" i="3"/>
  <c r="C43" i="1"/>
  <c r="G5"/>
  <c r="D28"/>
  <c r="E28"/>
  <c r="E46"/>
  <c r="E43" l="1"/>
  <c r="F5"/>
  <c r="E6" i="3"/>
  <c r="D43" i="1" l="1"/>
  <c r="D46"/>
  <c r="D44" s="1"/>
  <c r="E44"/>
  <c r="F5" i="2"/>
</calcChain>
</file>

<file path=xl/sharedStrings.xml><?xml version="1.0" encoding="utf-8"?>
<sst xmlns="http://schemas.openxmlformats.org/spreadsheetml/2006/main" count="116" uniqueCount="104">
  <si>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</si>
  <si>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</si>
  <si>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</si>
  <si>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</si>
  <si>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</si>
  <si>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</si>
  <si>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</si>
  <si>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</si>
  <si>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</si>
  <si>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</si>
  <si>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</si>
  <si>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</si>
  <si>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</si>
  <si>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</si>
  <si>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</si>
  <si>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</si>
  <si>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</si>
  <si>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</si>
  <si>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</si>
  <si>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</si>
  <si>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</si>
  <si>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</si>
  <si>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</si>
  <si>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</si>
  <si>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</si>
  <si>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</si>
  <si>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</si>
  <si>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</si>
  <si>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</si>
  <si>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</si>
  <si>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</si>
  <si>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</si>
  <si>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</si>
  <si>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</si>
  <si>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</si>
  <si>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</si>
  <si>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</si>
  <si>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</si>
  <si>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</si>
  <si>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</si>
  <si>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</si>
  <si>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</si>
  <si>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</si>
  <si>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</si>
  <si>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</si>
  <si>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</si>
  <si>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</si>
  <si>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</si>
  <si>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</si>
  <si>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</si>
  <si>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</si>
  <si>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</si>
  <si>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</si>
  <si>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</si>
  <si>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</si>
  <si>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</si>
  <si>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</si>
  <si>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</si>
  <si>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</si>
  <si>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</si>
  <si>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</si>
  <si>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</si>
  <si>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</si>
  <si>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</si>
  <si>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</si>
  <si>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</si>
  <si>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</si>
  <si>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</si>
  <si>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</si>
  <si>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</si>
  <si>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</si>
  <si>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</si>
  <si>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</si>
  <si>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</si>
  <si>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</si>
  <si>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</si>
  <si>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</si>
  <si>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</si>
  <si>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</si>
  <si>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</si>
  <si>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</si>
  <si>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</si>
  <si>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% исполнения плана                       2021 года</t>
  </si>
  <si>
    <t>% исполнения 2021 года к 2020 году</t>
  </si>
  <si>
    <t>% исполнения плана 2021 года</t>
  </si>
  <si>
    <t>Муниципальная программа "Текущий ремонт и укрепление материально-технической базы МБУК «КДЦ Липовского МО» на 2021 год»</t>
  </si>
  <si>
    <t>Субсидии</t>
  </si>
  <si>
    <t>11651000020000140</t>
  </si>
  <si>
    <t>20220000000000150</t>
  </si>
  <si>
    <t>20216001100001150</t>
  </si>
  <si>
    <t>Другие вопросы в области национальной экономики</t>
  </si>
  <si>
    <t>00 0412 0000000000 000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</si>
  <si>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2021 года     
</t>
  </si>
  <si>
    <t>Исполнено на 1 октября 2020 г. (тыс.руб)</t>
  </si>
  <si>
    <t>Утвержденные бюджетные назначения на           1 октября 2021 г. (тыс.руб)</t>
  </si>
  <si>
    <t>Исполнено на 1 октября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</si>
  <si>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2021 года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</si>
  <si>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2021 года     
</t>
  </si>
  <si>
    <t>Исполнено на       1 октября 2020 г. (тыс.руб)</t>
  </si>
  <si>
    <t>Исполнено на       1 октября 2021 г. (тыс.руб)</t>
  </si>
  <si>
    <t>св. 2,7 раза</t>
  </si>
  <si>
    <t>св. 4,5 раза</t>
  </si>
  <si>
    <t xml:space="preserve">Муниципальная программа "Обеспечение комплексного развития территорий Липовского муниципального образования Базарно-Карабулакского муниципального района" </t>
  </si>
  <si>
    <t>св. 3,3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</si>
</sst>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7" formatCode="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1" fillId="3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164" fontId="4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164" fontId="8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21" zoomScaleNormal="100" workbookViewId="0">
      <selection activeCell="G13" sqref="G13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66" t="s">
        <v>92</v>
      </c>
      <c r="B2" s="65"/>
      <c r="C2" s="65"/>
      <c r="D2" s="65"/>
      <c r="E2" s="65"/>
      <c r="F2" s="65"/>
      <c r="G2" s="65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93</v>
      </c>
      <c r="D4" s="1" t="s">
        <v>94</v>
      </c>
      <c r="E4" s="1" t="s">
        <v>95</v>
      </c>
      <c r="F4" s="31" t="s">
        <v>82</v>
      </c>
      <c r="G4" s="31" t="s">
        <v>83</v>
      </c>
    </row>
    <row r="5" spans="1:8" ht="15.75" customHeight="1">
      <c r="A5" s="24" t="s">
        <v>2</v>
      </c>
      <c r="B5" s="25"/>
      <c r="C5" s="41">
        <f>C7+C19</f>
        <v>6324.6</v>
      </c>
      <c r="D5" s="59">
        <f>D7+D19</f>
        <v>12379.400000000001</v>
      </c>
      <c r="E5" s="59">
        <f>E7+E19</f>
        <v>8693.5999999999985</v>
      </c>
      <c r="F5" s="41">
        <f t="shared" ref="F5:F42" si="0">E5/D5*100</f>
        <v>70.226343764641243</v>
      </c>
      <c r="G5" s="41">
        <f t="shared" ref="G5:G42" si="1">E5/C5*100</f>
        <v>137.45691427125823</v>
      </c>
      <c r="H5" s="39"/>
    </row>
    <row r="6" spans="1:8" ht="12" customHeight="1">
      <c r="A6" s="20" t="s">
        <v>3</v>
      </c>
      <c r="B6" s="21"/>
      <c r="C6" s="44"/>
      <c r="D6" s="60"/>
      <c r="E6" s="60"/>
      <c r="F6" s="64"/>
      <c r="G6" s="64"/>
      <c r="H6" s="39"/>
    </row>
    <row r="7" spans="1:8" ht="17.25" customHeight="1">
      <c r="A7" s="14" t="s">
        <v>44</v>
      </c>
      <c r="B7" s="15">
        <v>1E+16</v>
      </c>
      <c r="C7" s="48">
        <v>2788.9</v>
      </c>
      <c r="D7" s="61">
        <v>4723.1000000000004</v>
      </c>
      <c r="E7" s="61">
        <v>2955.7</v>
      </c>
      <c r="F7" s="64">
        <f t="shared" si="0"/>
        <v>62.579661662890885</v>
      </c>
      <c r="G7" s="64">
        <f t="shared" si="1"/>
        <v>105.98085266592562</v>
      </c>
      <c r="H7" s="39"/>
    </row>
    <row r="8" spans="1:8" ht="16.5" customHeight="1">
      <c r="A8" s="14" t="s">
        <v>45</v>
      </c>
      <c r="B8" s="15">
        <v>1.01E+16</v>
      </c>
      <c r="C8" s="49">
        <v>567.1</v>
      </c>
      <c r="D8" s="61">
        <v>812</v>
      </c>
      <c r="E8" s="61">
        <v>460.1</v>
      </c>
      <c r="F8" s="64">
        <f t="shared" si="0"/>
        <v>56.662561576354683</v>
      </c>
      <c r="G8" s="64">
        <f t="shared" si="1"/>
        <v>81.132075471698116</v>
      </c>
      <c r="H8" s="39"/>
    </row>
    <row r="9" spans="1:8" ht="18" customHeight="1">
      <c r="A9" s="14" t="s">
        <v>46</v>
      </c>
      <c r="B9" s="16" t="s">
        <v>47</v>
      </c>
      <c r="C9" s="49">
        <v>567.1</v>
      </c>
      <c r="D9" s="61">
        <v>812</v>
      </c>
      <c r="E9" s="61">
        <v>460.1</v>
      </c>
      <c r="F9" s="64">
        <f t="shared" si="0"/>
        <v>56.662561576354683</v>
      </c>
      <c r="G9" s="64">
        <f t="shared" si="1"/>
        <v>81.132075471698116</v>
      </c>
      <c r="H9" s="39"/>
    </row>
    <row r="10" spans="1:8" ht="17.25" customHeight="1">
      <c r="A10" s="14" t="s">
        <v>48</v>
      </c>
      <c r="B10" s="15">
        <v>1.05E+16</v>
      </c>
      <c r="C10" s="49">
        <v>1361.8</v>
      </c>
      <c r="D10" s="61">
        <v>1232.5999999999999</v>
      </c>
      <c r="E10" s="61">
        <v>397.1</v>
      </c>
      <c r="F10" s="64">
        <f t="shared" si="0"/>
        <v>32.216453026123645</v>
      </c>
      <c r="G10" s="64">
        <f t="shared" si="1"/>
        <v>29.15993537964459</v>
      </c>
      <c r="H10" s="39"/>
    </row>
    <row r="11" spans="1:8" ht="16.5" customHeight="1">
      <c r="A11" s="14" t="s">
        <v>49</v>
      </c>
      <c r="B11" s="16" t="s">
        <v>50</v>
      </c>
      <c r="C11" s="49">
        <v>1361.8</v>
      </c>
      <c r="D11" s="61">
        <v>1232.5999999999999</v>
      </c>
      <c r="E11" s="61">
        <v>397.1</v>
      </c>
      <c r="F11" s="64">
        <f t="shared" si="0"/>
        <v>32.216453026123645</v>
      </c>
      <c r="G11" s="64">
        <f t="shared" si="1"/>
        <v>29.15993537964459</v>
      </c>
      <c r="H11" s="39"/>
    </row>
    <row r="12" spans="1:8" ht="16.5" customHeight="1">
      <c r="A12" s="14" t="s">
        <v>51</v>
      </c>
      <c r="B12" s="15">
        <v>1.06E+16</v>
      </c>
      <c r="C12" s="49">
        <v>768.3</v>
      </c>
      <c r="D12" s="61">
        <v>2648.5</v>
      </c>
      <c r="E12" s="61">
        <v>2097.5</v>
      </c>
      <c r="F12" s="64">
        <f t="shared" si="0"/>
        <v>79.195771191240325</v>
      </c>
      <c r="G12" s="64" t="s">
        <v>100</v>
      </c>
      <c r="H12" s="63"/>
    </row>
    <row r="13" spans="1:8" ht="15.75" customHeight="1">
      <c r="A13" s="14" t="s">
        <v>52</v>
      </c>
      <c r="B13" s="16" t="s">
        <v>53</v>
      </c>
      <c r="C13" s="49">
        <v>12.4</v>
      </c>
      <c r="D13" s="61">
        <v>371</v>
      </c>
      <c r="E13" s="61">
        <v>55.7</v>
      </c>
      <c r="F13" s="64">
        <f t="shared" si="0"/>
        <v>15.013477088948788</v>
      </c>
      <c r="G13" s="64" t="s">
        <v>101</v>
      </c>
      <c r="H13" s="63"/>
    </row>
    <row r="14" spans="1:8" ht="15.75" customHeight="1">
      <c r="A14" s="14" t="s">
        <v>54</v>
      </c>
      <c r="B14" s="16" t="s">
        <v>55</v>
      </c>
      <c r="C14" s="49">
        <v>755.8</v>
      </c>
      <c r="D14" s="61">
        <v>2277.5</v>
      </c>
      <c r="E14" s="61">
        <v>2041.8</v>
      </c>
      <c r="F14" s="64">
        <f t="shared" si="0"/>
        <v>89.650933040614717</v>
      </c>
      <c r="G14" s="64" t="s">
        <v>100</v>
      </c>
      <c r="H14" s="63"/>
    </row>
    <row r="15" spans="1:8" ht="16.5" customHeight="1">
      <c r="A15" s="14" t="s">
        <v>56</v>
      </c>
      <c r="B15" s="15">
        <v>1.08E+16</v>
      </c>
      <c r="C15" s="49">
        <v>0.6</v>
      </c>
      <c r="D15" s="57">
        <v>0.5</v>
      </c>
      <c r="E15" s="57">
        <v>0.5</v>
      </c>
      <c r="F15" s="64">
        <f t="shared" si="0"/>
        <v>100</v>
      </c>
      <c r="G15" s="64">
        <f t="shared" si="1"/>
        <v>83.333333333333343</v>
      </c>
      <c r="H15" s="63"/>
    </row>
    <row r="16" spans="1:8" ht="77.25" customHeight="1">
      <c r="A16" s="14" t="s">
        <v>57</v>
      </c>
      <c r="B16" s="16" t="s">
        <v>58</v>
      </c>
      <c r="C16" s="43">
        <v>91.2</v>
      </c>
      <c r="D16" s="60">
        <v>29</v>
      </c>
      <c r="E16" s="57">
        <v>0</v>
      </c>
      <c r="F16" s="64">
        <f t="shared" si="0"/>
        <v>0</v>
      </c>
      <c r="G16" s="64">
        <f t="shared" si="1"/>
        <v>0</v>
      </c>
      <c r="H16" s="63"/>
    </row>
    <row r="17" spans="1:8" ht="15" hidden="1" customHeight="1">
      <c r="A17" s="14" t="s">
        <v>59</v>
      </c>
      <c r="B17" s="16" t="s">
        <v>60</v>
      </c>
      <c r="C17" s="28"/>
      <c r="D17" s="60"/>
      <c r="E17" s="60"/>
      <c r="F17" s="64" t="e">
        <f t="shared" si="0"/>
        <v>#DIV/0!</v>
      </c>
      <c r="G17" s="64" t="e">
        <f t="shared" si="1"/>
        <v>#DIV/0!</v>
      </c>
      <c r="H17" s="63"/>
    </row>
    <row r="18" spans="1:8" ht="15" customHeight="1">
      <c r="A18" s="14" t="s">
        <v>59</v>
      </c>
      <c r="B18" s="45" t="s">
        <v>87</v>
      </c>
      <c r="C18" s="44">
        <v>0</v>
      </c>
      <c r="D18" s="60">
        <v>0.5</v>
      </c>
      <c r="E18" s="60">
        <v>0.5</v>
      </c>
      <c r="F18" s="64">
        <f t="shared" si="0"/>
        <v>100</v>
      </c>
      <c r="G18" s="64">
        <v>0</v>
      </c>
      <c r="H18" s="63"/>
    </row>
    <row r="19" spans="1:8" ht="28.5" customHeight="1">
      <c r="A19" s="14" t="s">
        <v>61</v>
      </c>
      <c r="B19" s="16" t="s">
        <v>71</v>
      </c>
      <c r="C19" s="43">
        <v>3535.7</v>
      </c>
      <c r="D19" s="60">
        <v>7656.3</v>
      </c>
      <c r="E19" s="60">
        <v>5737.9</v>
      </c>
      <c r="F19" s="64">
        <f t="shared" si="0"/>
        <v>74.943510572992167</v>
      </c>
      <c r="G19" s="64">
        <f t="shared" si="1"/>
        <v>162.28469609978222</v>
      </c>
      <c r="H19" s="63"/>
    </row>
    <row r="20" spans="1:8" ht="26.25" customHeight="1">
      <c r="A20" s="14" t="s">
        <v>79</v>
      </c>
      <c r="B20" s="16" t="s">
        <v>72</v>
      </c>
      <c r="C20" s="42">
        <v>0</v>
      </c>
      <c r="D20" s="61">
        <v>107.8</v>
      </c>
      <c r="E20" s="61">
        <v>80.099999999999994</v>
      </c>
      <c r="F20" s="64">
        <f t="shared" si="0"/>
        <v>74.304267161410024</v>
      </c>
      <c r="G20" s="64">
        <v>0</v>
      </c>
      <c r="H20" s="63"/>
    </row>
    <row r="21" spans="1:8" ht="39" customHeight="1">
      <c r="A21" s="14" t="s">
        <v>62</v>
      </c>
      <c r="B21" s="46" t="s">
        <v>89</v>
      </c>
      <c r="C21" s="42">
        <v>0</v>
      </c>
      <c r="D21" s="61">
        <v>107.8</v>
      </c>
      <c r="E21" s="61">
        <v>80.2</v>
      </c>
      <c r="F21" s="64">
        <f t="shared" si="0"/>
        <v>74.397031539888687</v>
      </c>
      <c r="G21" s="64">
        <v>0</v>
      </c>
      <c r="H21" s="63"/>
    </row>
    <row r="22" spans="1:8" ht="18" customHeight="1">
      <c r="A22" s="14" t="s">
        <v>86</v>
      </c>
      <c r="B22" s="46" t="s">
        <v>88</v>
      </c>
      <c r="C22" s="42">
        <v>0</v>
      </c>
      <c r="D22" s="61">
        <v>3473.6</v>
      </c>
      <c r="E22" s="61">
        <v>2944.1</v>
      </c>
      <c r="F22" s="64">
        <f t="shared" si="0"/>
        <v>84.756448641179176</v>
      </c>
      <c r="G22" s="64">
        <v>0</v>
      </c>
      <c r="H22" s="63"/>
    </row>
    <row r="23" spans="1:8" ht="39" customHeight="1">
      <c r="A23" s="14" t="s">
        <v>63</v>
      </c>
      <c r="B23" s="16" t="s">
        <v>73</v>
      </c>
      <c r="C23" s="42">
        <v>151</v>
      </c>
      <c r="D23" s="61">
        <v>234.2</v>
      </c>
      <c r="E23" s="61">
        <v>152.9</v>
      </c>
      <c r="F23" s="64">
        <f t="shared" si="0"/>
        <v>65.286080273270713</v>
      </c>
      <c r="G23" s="64">
        <f t="shared" si="1"/>
        <v>101.25827814569537</v>
      </c>
      <c r="H23" s="63"/>
    </row>
    <row r="24" spans="1:8" ht="41.25" customHeight="1">
      <c r="A24" s="14" t="s">
        <v>64</v>
      </c>
      <c r="B24" s="16" t="s">
        <v>74</v>
      </c>
      <c r="C24" s="42">
        <v>151</v>
      </c>
      <c r="D24" s="61">
        <v>234.2</v>
      </c>
      <c r="E24" s="61">
        <v>152.9</v>
      </c>
      <c r="F24" s="64">
        <f t="shared" si="0"/>
        <v>65.286080273270713</v>
      </c>
      <c r="G24" s="64">
        <f t="shared" si="1"/>
        <v>101.25827814569537</v>
      </c>
      <c r="H24" s="63"/>
    </row>
    <row r="25" spans="1:8" ht="18.75" customHeight="1">
      <c r="A25" s="14" t="s">
        <v>65</v>
      </c>
      <c r="B25" s="16" t="s">
        <v>75</v>
      </c>
      <c r="C25" s="42">
        <v>3384.7</v>
      </c>
      <c r="D25" s="61">
        <v>3784.7</v>
      </c>
      <c r="E25" s="61">
        <v>2504.8000000000002</v>
      </c>
      <c r="F25" s="64">
        <f t="shared" si="0"/>
        <v>66.182260152720175</v>
      </c>
      <c r="G25" s="64">
        <f t="shared" si="1"/>
        <v>74.003604455343179</v>
      </c>
      <c r="H25" s="63"/>
    </row>
    <row r="26" spans="1:8" ht="25.5" customHeight="1">
      <c r="A26" s="14" t="s">
        <v>66</v>
      </c>
      <c r="B26" s="16" t="s">
        <v>76</v>
      </c>
      <c r="C26" s="42">
        <v>3384.7</v>
      </c>
      <c r="D26" s="61">
        <v>3784.7</v>
      </c>
      <c r="E26" s="61">
        <v>2504.8000000000002</v>
      </c>
      <c r="F26" s="64">
        <f t="shared" si="0"/>
        <v>66.182260152720175</v>
      </c>
      <c r="G26" s="64">
        <f t="shared" si="1"/>
        <v>74.003604455343179</v>
      </c>
      <c r="H26" s="63"/>
    </row>
    <row r="27" spans="1:8" ht="15" customHeight="1">
      <c r="A27" s="14" t="s">
        <v>77</v>
      </c>
      <c r="B27" s="16" t="s">
        <v>78</v>
      </c>
      <c r="C27" s="42">
        <v>0</v>
      </c>
      <c r="D27" s="61">
        <v>56</v>
      </c>
      <c r="E27" s="61">
        <v>56</v>
      </c>
      <c r="F27" s="64">
        <f t="shared" si="0"/>
        <v>100</v>
      </c>
      <c r="G27" s="64">
        <v>0</v>
      </c>
      <c r="H27" s="63"/>
    </row>
    <row r="28" spans="1:8" ht="17.25" customHeight="1">
      <c r="A28" s="26" t="s">
        <v>4</v>
      </c>
      <c r="B28" s="27"/>
      <c r="C28" s="38">
        <f>C30+C34+C36+C39+C41</f>
        <v>6667.7</v>
      </c>
      <c r="D28" s="38">
        <f>D30+D34+D36+D39+D41</f>
        <v>12587</v>
      </c>
      <c r="E28" s="38">
        <f>E30+E34+E36+E39+E41</f>
        <v>8787.9</v>
      </c>
      <c r="F28" s="41">
        <f t="shared" si="0"/>
        <v>69.817271788353068</v>
      </c>
      <c r="G28" s="41">
        <f t="shared" si="1"/>
        <v>131.79807129894868</v>
      </c>
      <c r="H28" s="63"/>
    </row>
    <row r="29" spans="1:8">
      <c r="A29" s="9" t="s">
        <v>3</v>
      </c>
      <c r="B29" s="8"/>
      <c r="C29" s="22"/>
      <c r="D29" s="53"/>
      <c r="E29" s="53"/>
      <c r="F29" s="41"/>
      <c r="G29" s="41"/>
      <c r="H29" s="63"/>
    </row>
    <row r="30" spans="1:8" ht="14.25" customHeight="1">
      <c r="A30" s="2" t="s">
        <v>5</v>
      </c>
      <c r="B30" s="10" t="s">
        <v>6</v>
      </c>
      <c r="C30" s="58">
        <v>2366.9</v>
      </c>
      <c r="D30" s="57">
        <f>D31+D32+D33</f>
        <v>4187.7</v>
      </c>
      <c r="E30" s="57">
        <f>E31+E32+E33</f>
        <v>2936.1</v>
      </c>
      <c r="F30" s="64">
        <f t="shared" si="0"/>
        <v>70.112472240131822</v>
      </c>
      <c r="G30" s="64">
        <f t="shared" si="1"/>
        <v>124.04833326291774</v>
      </c>
      <c r="H30" s="63"/>
    </row>
    <row r="31" spans="1:8" ht="38.25" customHeight="1">
      <c r="A31" s="2" t="s">
        <v>7</v>
      </c>
      <c r="B31" s="11" t="s">
        <v>8</v>
      </c>
      <c r="C31" s="58">
        <v>2280.1</v>
      </c>
      <c r="D31" s="62">
        <v>4175.8999999999996</v>
      </c>
      <c r="E31" s="57">
        <v>2933.5</v>
      </c>
      <c r="F31" s="64">
        <f t="shared" si="0"/>
        <v>70.248329701381735</v>
      </c>
      <c r="G31" s="64">
        <f t="shared" si="1"/>
        <v>128.65663786676024</v>
      </c>
      <c r="H31" s="63"/>
    </row>
    <row r="32" spans="1:8">
      <c r="A32" s="2" t="s">
        <v>9</v>
      </c>
      <c r="B32" s="10" t="s">
        <v>10</v>
      </c>
      <c r="C32" s="58">
        <v>0</v>
      </c>
      <c r="D32" s="62">
        <v>5</v>
      </c>
      <c r="E32" s="57">
        <v>0</v>
      </c>
      <c r="F32" s="64">
        <f t="shared" si="0"/>
        <v>0</v>
      </c>
      <c r="G32" s="64">
        <v>0</v>
      </c>
      <c r="H32" s="63"/>
    </row>
    <row r="33" spans="1:8" ht="12.75" customHeight="1">
      <c r="A33" s="2" t="s">
        <v>11</v>
      </c>
      <c r="B33" s="10" t="s">
        <v>12</v>
      </c>
      <c r="C33" s="58">
        <v>86.8</v>
      </c>
      <c r="D33" s="57">
        <v>6.8</v>
      </c>
      <c r="E33" s="57">
        <v>2.6</v>
      </c>
      <c r="F33" s="64">
        <f t="shared" si="0"/>
        <v>38.235294117647065</v>
      </c>
      <c r="G33" s="64">
        <f t="shared" si="1"/>
        <v>2.9953917050691246</v>
      </c>
      <c r="H33" s="63"/>
    </row>
    <row r="34" spans="1:8">
      <c r="A34" s="2" t="s">
        <v>13</v>
      </c>
      <c r="B34" s="10" t="s">
        <v>14</v>
      </c>
      <c r="C34" s="58">
        <v>151</v>
      </c>
      <c r="D34" s="57">
        <f>D35</f>
        <v>234.2</v>
      </c>
      <c r="E34" s="57">
        <f>E35</f>
        <v>152.9</v>
      </c>
      <c r="F34" s="64">
        <f t="shared" si="0"/>
        <v>65.286080273270713</v>
      </c>
      <c r="G34" s="64">
        <f t="shared" si="1"/>
        <v>101.25827814569537</v>
      </c>
      <c r="H34" s="63"/>
    </row>
    <row r="35" spans="1:8" ht="13.5" customHeight="1">
      <c r="A35" s="2" t="s">
        <v>15</v>
      </c>
      <c r="B35" s="10" t="s">
        <v>16</v>
      </c>
      <c r="C35" s="58">
        <v>151</v>
      </c>
      <c r="D35" s="57">
        <v>234.2</v>
      </c>
      <c r="E35" s="57">
        <v>152.9</v>
      </c>
      <c r="F35" s="64">
        <f t="shared" si="0"/>
        <v>65.286080273270713</v>
      </c>
      <c r="G35" s="64">
        <f t="shared" si="1"/>
        <v>101.25827814569537</v>
      </c>
      <c r="H35" s="63"/>
    </row>
    <row r="36" spans="1:8">
      <c r="A36" s="2" t="s">
        <v>17</v>
      </c>
      <c r="B36" s="10" t="s">
        <v>18</v>
      </c>
      <c r="C36" s="58">
        <v>900.8</v>
      </c>
      <c r="D36" s="57">
        <f>D37+D38</f>
        <v>1355.6999999999998</v>
      </c>
      <c r="E36" s="57">
        <f>E37+E38</f>
        <v>577.1</v>
      </c>
      <c r="F36" s="64">
        <f t="shared" si="0"/>
        <v>42.568414841041537</v>
      </c>
      <c r="G36" s="64">
        <f t="shared" si="1"/>
        <v>64.065275310834821</v>
      </c>
      <c r="H36" s="63"/>
    </row>
    <row r="37" spans="1:8" ht="14.25" customHeight="1">
      <c r="A37" s="2" t="s">
        <v>19</v>
      </c>
      <c r="B37" s="10" t="s">
        <v>20</v>
      </c>
      <c r="C37" s="58">
        <v>825.2</v>
      </c>
      <c r="D37" s="57">
        <v>1348.1</v>
      </c>
      <c r="E37" s="57">
        <v>569.5</v>
      </c>
      <c r="F37" s="64">
        <f t="shared" si="0"/>
        <v>42.244640605296347</v>
      </c>
      <c r="G37" s="64">
        <f t="shared" si="1"/>
        <v>69.013572467280653</v>
      </c>
      <c r="H37" s="63"/>
    </row>
    <row r="38" spans="1:8" s="47" customFormat="1" ht="14.25" customHeight="1">
      <c r="A38" s="51" t="s">
        <v>90</v>
      </c>
      <c r="B38" s="50" t="s">
        <v>91</v>
      </c>
      <c r="C38" s="58">
        <v>75.599999999999994</v>
      </c>
      <c r="D38" s="57">
        <v>7.6</v>
      </c>
      <c r="E38" s="57">
        <v>7.6</v>
      </c>
      <c r="F38" s="64">
        <f t="shared" si="0"/>
        <v>100</v>
      </c>
      <c r="G38" s="64">
        <f t="shared" si="1"/>
        <v>10.052910052910054</v>
      </c>
      <c r="H38" s="63"/>
    </row>
    <row r="39" spans="1:8" ht="13.5" customHeight="1">
      <c r="A39" s="2" t="s">
        <v>21</v>
      </c>
      <c r="B39" s="10" t="s">
        <v>22</v>
      </c>
      <c r="C39" s="58">
        <v>366.7</v>
      </c>
      <c r="D39" s="57">
        <f>D40</f>
        <v>1135</v>
      </c>
      <c r="E39" s="57">
        <f>E40</f>
        <v>378.5</v>
      </c>
      <c r="F39" s="64">
        <f t="shared" si="0"/>
        <v>33.348017621145374</v>
      </c>
      <c r="G39" s="64">
        <f t="shared" si="1"/>
        <v>103.21788928279247</v>
      </c>
      <c r="H39" s="63"/>
    </row>
    <row r="40" spans="1:8">
      <c r="A40" s="2" t="s">
        <v>23</v>
      </c>
      <c r="B40" s="10" t="s">
        <v>24</v>
      </c>
      <c r="C40" s="58">
        <v>366.7</v>
      </c>
      <c r="D40" s="57">
        <v>1135</v>
      </c>
      <c r="E40" s="57">
        <v>378.5</v>
      </c>
      <c r="F40" s="64">
        <f t="shared" si="0"/>
        <v>33.348017621145374</v>
      </c>
      <c r="G40" s="64">
        <f t="shared" si="1"/>
        <v>103.21788928279247</v>
      </c>
      <c r="H40" s="63"/>
    </row>
    <row r="41" spans="1:8" ht="14.25" customHeight="1">
      <c r="A41" s="34" t="s">
        <v>81</v>
      </c>
      <c r="B41" s="10" t="s">
        <v>25</v>
      </c>
      <c r="C41" s="58">
        <v>2882.3</v>
      </c>
      <c r="D41" s="57">
        <f>D42</f>
        <v>5674.4</v>
      </c>
      <c r="E41" s="57">
        <f>E42</f>
        <v>4743.3</v>
      </c>
      <c r="F41" s="64">
        <f t="shared" si="0"/>
        <v>83.591216692513754</v>
      </c>
      <c r="G41" s="64">
        <f t="shared" si="1"/>
        <v>164.56649203760884</v>
      </c>
      <c r="H41" s="63"/>
    </row>
    <row r="42" spans="1:8">
      <c r="A42" s="2" t="s">
        <v>26</v>
      </c>
      <c r="B42" s="10" t="s">
        <v>27</v>
      </c>
      <c r="C42" s="58">
        <v>2882.3</v>
      </c>
      <c r="D42" s="57">
        <v>5674.4</v>
      </c>
      <c r="E42" s="57">
        <v>4743.3</v>
      </c>
      <c r="F42" s="64">
        <f t="shared" si="0"/>
        <v>83.591216692513754</v>
      </c>
      <c r="G42" s="64">
        <f t="shared" si="1"/>
        <v>164.56649203760884</v>
      </c>
      <c r="H42" s="63"/>
    </row>
    <row r="43" spans="1:8" ht="27" customHeight="1">
      <c r="A43" s="9" t="s">
        <v>28</v>
      </c>
      <c r="B43" s="12"/>
      <c r="C43" s="54">
        <f>C5-C28</f>
        <v>-343.09999999999945</v>
      </c>
      <c r="D43" s="57">
        <f>D5-D28</f>
        <v>-207.59999999999854</v>
      </c>
      <c r="E43" s="57">
        <f>E5-E28</f>
        <v>-94.300000000001091</v>
      </c>
      <c r="F43" s="57"/>
      <c r="G43" s="57"/>
    </row>
    <row r="44" spans="1:8" ht="15" customHeight="1">
      <c r="A44" s="8" t="s">
        <v>29</v>
      </c>
      <c r="B44" s="13"/>
      <c r="C44" s="53">
        <f t="shared" ref="C44" si="2">C46</f>
        <v>343.10000000000036</v>
      </c>
      <c r="D44" s="53">
        <f t="shared" ref="D44:E44" si="3">D46</f>
        <v>207.60000000000036</v>
      </c>
      <c r="E44" s="53">
        <f t="shared" si="3"/>
        <v>94.299999999999272</v>
      </c>
      <c r="F44" s="53"/>
      <c r="G44" s="53"/>
    </row>
    <row r="45" spans="1:8">
      <c r="A45" s="2" t="s">
        <v>3</v>
      </c>
      <c r="B45" s="10"/>
      <c r="C45" s="44"/>
      <c r="D45" s="57"/>
      <c r="E45" s="57"/>
      <c r="F45" s="57"/>
      <c r="G45" s="57"/>
    </row>
    <row r="46" spans="1:8" ht="27.75" customHeight="1">
      <c r="A46" s="2" t="s">
        <v>30</v>
      </c>
      <c r="B46" s="10" t="s">
        <v>31</v>
      </c>
      <c r="C46" s="23">
        <f>C48+C47</f>
        <v>343.10000000000036</v>
      </c>
      <c r="D46" s="23">
        <f t="shared" ref="D46" si="4">D48+D47</f>
        <v>207.60000000000036</v>
      </c>
      <c r="E46" s="23">
        <f>E48+E47</f>
        <v>94.299999999999272</v>
      </c>
      <c r="F46" s="57"/>
      <c r="G46" s="57"/>
    </row>
    <row r="47" spans="1:8" ht="25.5">
      <c r="A47" s="2" t="s">
        <v>32</v>
      </c>
      <c r="B47" s="10" t="s">
        <v>33</v>
      </c>
      <c r="C47" s="56">
        <v>-6386.2</v>
      </c>
      <c r="D47" s="57">
        <v>-12379.4</v>
      </c>
      <c r="E47" s="57">
        <v>-9611.6</v>
      </c>
      <c r="F47" s="57"/>
      <c r="G47" s="57"/>
    </row>
    <row r="48" spans="1:8" ht="27.75" customHeight="1">
      <c r="A48" s="2" t="s">
        <v>34</v>
      </c>
      <c r="B48" s="10" t="s">
        <v>35</v>
      </c>
      <c r="C48" s="56">
        <v>6729.3</v>
      </c>
      <c r="D48" s="57">
        <v>12587</v>
      </c>
      <c r="E48" s="57">
        <v>9705.9</v>
      </c>
      <c r="F48" s="57"/>
      <c r="G48" s="57"/>
    </row>
    <row r="49" spans="1:7" ht="12" customHeight="1"/>
    <row r="50" spans="1:7" hidden="1"/>
    <row r="52" spans="1:7" ht="14.25">
      <c r="A52" s="65" t="s">
        <v>42</v>
      </c>
      <c r="B52" s="65"/>
      <c r="C52" s="65"/>
      <c r="D52" s="65"/>
      <c r="E52" s="65"/>
      <c r="F52" s="65"/>
      <c r="G52" s="65"/>
    </row>
  </sheetData>
  <mergeCells count="2">
    <mergeCell ref="A52:G52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topLeftCell="B1" workbookViewId="0">
      <selection activeCell="D6" sqref="D6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66" t="s">
        <v>96</v>
      </c>
      <c r="B2" s="65"/>
      <c r="C2" s="65"/>
      <c r="D2" s="65"/>
      <c r="E2" s="65"/>
      <c r="F2" s="65"/>
      <c r="G2" s="65"/>
    </row>
    <row r="3" spans="1:10">
      <c r="G3" s="5"/>
    </row>
    <row r="4" spans="1:10" ht="66.75" customHeight="1">
      <c r="A4" s="1" t="s">
        <v>36</v>
      </c>
      <c r="B4" s="18" t="s">
        <v>37</v>
      </c>
      <c r="C4" s="31" t="s">
        <v>93</v>
      </c>
      <c r="D4" s="31" t="s">
        <v>94</v>
      </c>
      <c r="E4" s="31" t="s">
        <v>95</v>
      </c>
      <c r="F4" s="40" t="s">
        <v>84</v>
      </c>
      <c r="G4" s="40" t="s">
        <v>83</v>
      </c>
    </row>
    <row r="5" spans="1:10" ht="44.25" customHeight="1">
      <c r="A5" s="9" t="s">
        <v>38</v>
      </c>
      <c r="B5" s="67">
        <v>6.5</v>
      </c>
      <c r="C5" s="48">
        <v>1837.5</v>
      </c>
      <c r="D5" s="48">
        <v>2487.3000000000002</v>
      </c>
      <c r="E5" s="48">
        <v>1453.4</v>
      </c>
      <c r="F5" s="48">
        <f>E5/D5*100</f>
        <v>58.432838821211753</v>
      </c>
      <c r="G5" s="48">
        <f>E5/C5*100</f>
        <v>79.096598639455777</v>
      </c>
    </row>
    <row r="6" spans="1:10" ht="42.75" customHeight="1">
      <c r="A6" s="2" t="s">
        <v>39</v>
      </c>
      <c r="B6" s="67">
        <v>3.8</v>
      </c>
      <c r="C6" s="48">
        <v>1145.0999999999999</v>
      </c>
      <c r="D6" s="48">
        <v>1963.9</v>
      </c>
      <c r="E6" s="48">
        <v>1111.2</v>
      </c>
      <c r="F6" s="48">
        <f>E6/D6*100</f>
        <v>56.581292326493205</v>
      </c>
      <c r="G6" s="48">
        <f>E6/C6*100</f>
        <v>97.039559863767366</v>
      </c>
      <c r="J6" s="4" t="s">
        <v>43</v>
      </c>
    </row>
    <row r="10" spans="1:10">
      <c r="A10" s="65" t="s">
        <v>41</v>
      </c>
      <c r="B10" s="65"/>
      <c r="C10" s="65"/>
      <c r="D10" s="65"/>
      <c r="E10" s="65"/>
      <c r="F10" s="65"/>
      <c r="G10" s="6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F9" sqref="F9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6" t="s">
        <v>97</v>
      </c>
      <c r="B2" s="65"/>
      <c r="C2" s="65"/>
      <c r="D2" s="65"/>
      <c r="E2" s="65"/>
      <c r="F2" s="65"/>
    </row>
    <row r="3" spans="1:7">
      <c r="F3" s="5"/>
    </row>
    <row r="4" spans="1:7" ht="66.75" customHeight="1">
      <c r="A4" s="3" t="s">
        <v>67</v>
      </c>
      <c r="B4" s="31" t="s">
        <v>98</v>
      </c>
      <c r="C4" s="31" t="s">
        <v>94</v>
      </c>
      <c r="D4" s="31" t="s">
        <v>99</v>
      </c>
      <c r="E4" s="31" t="s">
        <v>84</v>
      </c>
      <c r="F4" s="31" t="s">
        <v>83</v>
      </c>
    </row>
    <row r="5" spans="1:7" s="30" customFormat="1" ht="66.75" customHeight="1">
      <c r="A5" s="32" t="s">
        <v>80</v>
      </c>
      <c r="B5" s="29">
        <v>0</v>
      </c>
      <c r="C5" s="29">
        <v>2</v>
      </c>
      <c r="D5" s="29">
        <v>0</v>
      </c>
      <c r="E5" s="37">
        <f>D5/C5*100</f>
        <v>0</v>
      </c>
      <c r="F5" s="37">
        <v>0</v>
      </c>
    </row>
    <row r="6" spans="1:7" ht="54.75" customHeight="1">
      <c r="A6" s="33" t="s">
        <v>69</v>
      </c>
      <c r="B6" s="55">
        <v>366.7</v>
      </c>
      <c r="C6" s="37">
        <v>378.5</v>
      </c>
      <c r="D6" s="37">
        <v>378.5</v>
      </c>
      <c r="E6" s="37">
        <f>D6/C6*100</f>
        <v>100</v>
      </c>
      <c r="F6" s="37">
        <f t="shared" ref="F6:F7" si="0">D6/B6*100</f>
        <v>103.21788928279247</v>
      </c>
    </row>
    <row r="7" spans="1:7" s="35" customFormat="1" ht="54.75" customHeight="1">
      <c r="A7" s="19" t="s">
        <v>70</v>
      </c>
      <c r="B7" s="55">
        <v>825.2</v>
      </c>
      <c r="C7" s="37">
        <v>1348.1</v>
      </c>
      <c r="D7" s="37">
        <v>569.5</v>
      </c>
      <c r="E7" s="37">
        <f t="shared" ref="E7:E9" si="1">D7/C7*100</f>
        <v>42.244640605296347</v>
      </c>
      <c r="F7" s="37">
        <f t="shared" si="0"/>
        <v>69.013572467280653</v>
      </c>
    </row>
    <row r="8" spans="1:7" ht="54" customHeight="1">
      <c r="A8" s="19" t="s">
        <v>85</v>
      </c>
      <c r="B8" s="37">
        <v>0</v>
      </c>
      <c r="C8" s="37">
        <v>2944.1</v>
      </c>
      <c r="D8" s="37">
        <v>2944.1</v>
      </c>
      <c r="E8" s="37">
        <f t="shared" si="1"/>
        <v>100</v>
      </c>
      <c r="F8" s="37">
        <v>0</v>
      </c>
      <c r="G8" s="35"/>
    </row>
    <row r="9" spans="1:7" s="35" customFormat="1" ht="67.5" customHeight="1">
      <c r="A9" s="19" t="s">
        <v>102</v>
      </c>
      <c r="B9" s="37">
        <v>0</v>
      </c>
      <c r="C9" s="37">
        <v>756.5</v>
      </c>
      <c r="D9" s="37">
        <v>0</v>
      </c>
      <c r="E9" s="37">
        <f t="shared" si="1"/>
        <v>0</v>
      </c>
      <c r="F9" s="37">
        <v>0</v>
      </c>
    </row>
    <row r="10" spans="1:7" ht="27" customHeight="1">
      <c r="A10" s="17" t="s">
        <v>68</v>
      </c>
      <c r="B10" s="36">
        <f>B6+B8+B5+B7</f>
        <v>1191.9000000000001</v>
      </c>
      <c r="C10" s="36">
        <f>C6+C8+C5+C7+C9</f>
        <v>5429.2</v>
      </c>
      <c r="D10" s="36">
        <f>D6+D8+D5+D7+D9</f>
        <v>3892.1</v>
      </c>
      <c r="E10" s="36">
        <f t="shared" ref="E10" si="2">D10/C10*100</f>
        <v>71.688278199366394</v>
      </c>
      <c r="F10" s="36" t="s">
        <v>103</v>
      </c>
      <c r="G10" s="52"/>
    </row>
    <row r="14" spans="1:7">
      <c r="A14" s="65" t="s">
        <v>41</v>
      </c>
      <c r="B14" s="65"/>
      <c r="C14" s="65"/>
      <c r="D14" s="65"/>
      <c r="E14" s="65"/>
      <c r="F14" s="65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2021-10-26T09:23:24Z</dcterms:modified>
</cp:coreProperties>
</file>