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8" i="1"/>
  <c r="F9"/>
  <c r="F10"/>
  <c r="F11"/>
  <c r="F12"/>
  <c r="F13"/>
  <c r="F14"/>
  <c r="F15"/>
  <c r="F16"/>
  <c r="F17"/>
  <c r="F18"/>
  <c r="F21"/>
  <c r="F22"/>
  <c r="F23"/>
  <c r="F24"/>
  <c r="G8"/>
  <c r="G9"/>
  <c r="G12"/>
  <c r="G13"/>
  <c r="G14"/>
  <c r="G15"/>
  <c r="G17"/>
  <c r="G19"/>
  <c r="G20"/>
  <c r="G21"/>
  <c r="G22"/>
  <c r="G25"/>
  <c r="F5" i="2"/>
  <c r="G28" i="1"/>
  <c r="G29"/>
  <c r="G32"/>
  <c r="G33"/>
  <c r="G34"/>
  <c r="G35"/>
  <c r="G36"/>
  <c r="F28"/>
  <c r="F29"/>
  <c r="F30"/>
  <c r="F31"/>
  <c r="F32"/>
  <c r="F33"/>
  <c r="F34"/>
  <c r="F35"/>
  <c r="F36"/>
  <c r="F37"/>
  <c r="F38"/>
  <c r="F39"/>
  <c r="F40"/>
  <c r="G7"/>
  <c r="F7"/>
  <c r="G6" i="2"/>
  <c r="G5"/>
  <c r="E7" i="3"/>
  <c r="C8"/>
  <c r="D8"/>
  <c r="E8" s="1"/>
  <c r="B8"/>
  <c r="E5"/>
  <c r="E26" i="1"/>
  <c r="D26"/>
  <c r="D5" l="1"/>
  <c r="E44"/>
  <c r="C5"/>
  <c r="E5" l="1"/>
  <c r="G5" s="1"/>
  <c r="C26"/>
  <c r="G26" s="1"/>
  <c r="E41" l="1"/>
  <c r="F5"/>
  <c r="E6" i="3"/>
  <c r="D41" i="1" l="1"/>
  <c r="D44"/>
  <c r="D42" s="1"/>
  <c r="E42"/>
  <c r="C44"/>
  <c r="C42" s="1"/>
  <c r="C41"/>
  <c r="F6" i="2"/>
  <c r="F26" i="1" l="1"/>
</calcChain>
</file>

<file path=xl/sharedStrings.xml><?xml version="1.0" encoding="utf-8"?>
<sst xmlns="http://schemas.openxmlformats.org/spreadsheetml/2006/main" count="119" uniqueCount="105">
  <si>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</si>
  <si>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</si>
  <si>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</si>
  <si>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</si>
  <si>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</si>
  <si>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</si>
  <si>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</si>
  <si>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</si>
  <si>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</si>
  <si>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</si>
  <si>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</si>
  <si>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</si>
  <si>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</si>
  <si>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</si>
  <si>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</si>
  <si>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</si>
  <si>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</si>
  <si>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</si>
  <si>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</si>
  <si>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</si>
  <si>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</si>
  <si>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</si>
  <si>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</si>
  <si>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</si>
  <si>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</si>
  <si>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</si>
  <si>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</si>
  <si>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</si>
  <si>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</si>
  <si>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</si>
  <si>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</si>
  <si>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</si>
  <si>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</si>
  <si>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</si>
  <si>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</si>
  <si>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</si>
  <si>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</si>
  <si>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</si>
  <si>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</si>
  <si>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</si>
  <si>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</si>
  <si>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</si>
  <si>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</si>
  <si>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</si>
  <si>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</si>
  <si>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</si>
  <si>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</si>
  <si>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</si>
  <si>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</si>
  <si>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</si>
  <si>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</si>
  <si>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</si>
  <si>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</si>
  <si>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</si>
  <si>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</si>
  <si>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</si>
  <si>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</si>
  <si>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</si>
  <si>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</si>
  <si>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</si>
  <si>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</si>
  <si>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</si>
  <si>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</si>
  <si>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</si>
  <si>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</si>
  <si>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</si>
  <si>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</si>
  <si>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</si>
  <si>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</si>
  <si>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</si>
  <si>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</si>
  <si>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</si>
  <si>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</si>
  <si>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</si>
  <si>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</si>
  <si>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</si>
  <si>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</si>
  <si>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</si>
  <si>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</si>
  <si>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</si>
  <si>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</si>
  <si>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</si>
  <si>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</si>
  <si>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</si>
  <si>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</si>
  <si>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</si>
  <si>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</si>
  <si>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</si>
  <si>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св. 2,4 раза</t>
  </si>
  <si>
    <t>св. 2,2 раза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</si>
  <si>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октября 2020 года     
</t>
  </si>
  <si>
    <t>Исполнено на 1 октября 2019 г. (тыс.руб)</t>
  </si>
  <si>
    <t>Утвержденные бюджетные назначения на           1 октября 2020 г. (тыс.руб)</t>
  </si>
  <si>
    <t>Исполнено на 1 октября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</si>
  <si>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октября 2020 года     
</t>
  </si>
  <si>
    <t>Исполнено на                1 октября 2019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</si>
  <si>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2020 года     
</t>
  </si>
  <si>
    <t>Исполнено на            1 октября 2019 г. (тыс.руб)</t>
  </si>
  <si>
    <t>Исполнено на       1 октября 2020 г. (тыс.руб)</t>
  </si>
  <si>
    <t>св. 33,4 раза</t>
  </si>
  <si>
    <t>св. 2,1 раза</t>
  </si>
  <si>
    <t>св. 3,3 раза</t>
  </si>
  <si>
    <t>св. 2,3 раза</t>
  </si>
  <si>
    <t>св. 6,4 раза</t>
  </si>
  <si>
    <t>св. 2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</si>
</sst>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1" applyNumberFormat="1" applyFont="1" applyBorder="1" applyProtection="1">
      <alignment horizontal="left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1" fillId="2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5" fontId="1" fillId="2" borderId="4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30" zoomScaleNormal="100" workbookViewId="0">
      <selection activeCell="E24" sqref="E24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62" t="s">
        <v>90</v>
      </c>
      <c r="B2" s="61"/>
      <c r="C2" s="61"/>
      <c r="D2" s="61"/>
      <c r="E2" s="61"/>
      <c r="F2" s="61"/>
      <c r="G2" s="61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91</v>
      </c>
      <c r="D4" s="1" t="s">
        <v>92</v>
      </c>
      <c r="E4" s="1" t="s">
        <v>93</v>
      </c>
      <c r="F4" s="19" t="s">
        <v>83</v>
      </c>
      <c r="G4" s="19" t="s">
        <v>84</v>
      </c>
    </row>
    <row r="5" spans="1:8" ht="15.75" customHeight="1">
      <c r="A5" s="26" t="s">
        <v>2</v>
      </c>
      <c r="B5" s="27"/>
      <c r="C5" s="44">
        <f>C7+C18</f>
        <v>3860.3</v>
      </c>
      <c r="D5" s="63">
        <f>D7+D18</f>
        <v>8417.9</v>
      </c>
      <c r="E5" s="63">
        <f>E7+E18</f>
        <v>6324.6</v>
      </c>
      <c r="F5" s="63">
        <f t="shared" ref="F5:F25" si="0">E5/D5*100</f>
        <v>75.132752824338624</v>
      </c>
      <c r="G5" s="63">
        <f t="shared" ref="G5:G25" si="1">E5/C5*100</f>
        <v>163.83700748646478</v>
      </c>
      <c r="H5" s="38"/>
    </row>
    <row r="6" spans="1:8" ht="12" customHeight="1">
      <c r="A6" s="22" t="s">
        <v>3</v>
      </c>
      <c r="B6" s="23"/>
      <c r="C6" s="45"/>
      <c r="D6" s="64"/>
      <c r="E6" s="64"/>
      <c r="F6" s="65"/>
      <c r="G6" s="65"/>
      <c r="H6" s="38"/>
    </row>
    <row r="7" spans="1:8" ht="17.25" customHeight="1">
      <c r="A7" s="15" t="s">
        <v>46</v>
      </c>
      <c r="B7" s="16">
        <v>1E+16</v>
      </c>
      <c r="C7" s="42">
        <v>2123</v>
      </c>
      <c r="D7" s="66">
        <v>4458.3999999999996</v>
      </c>
      <c r="E7" s="66">
        <v>2788.9</v>
      </c>
      <c r="F7" s="65">
        <f t="shared" si="0"/>
        <v>62.553830970751847</v>
      </c>
      <c r="G7" s="65">
        <f t="shared" si="1"/>
        <v>131.36599152143194</v>
      </c>
      <c r="H7" s="38"/>
    </row>
    <row r="8" spans="1:8" ht="16.5" customHeight="1">
      <c r="A8" s="15" t="s">
        <v>47</v>
      </c>
      <c r="B8" s="16">
        <v>1.01E+16</v>
      </c>
      <c r="C8" s="42">
        <v>493.1</v>
      </c>
      <c r="D8" s="66">
        <v>641.70000000000005</v>
      </c>
      <c r="E8" s="66">
        <v>567.1</v>
      </c>
      <c r="F8" s="65">
        <f t="shared" si="0"/>
        <v>88.374629889356399</v>
      </c>
      <c r="G8" s="65">
        <f t="shared" si="1"/>
        <v>115.00709795173391</v>
      </c>
      <c r="H8" s="38"/>
    </row>
    <row r="9" spans="1:8" ht="18" customHeight="1">
      <c r="A9" s="15" t="s">
        <v>48</v>
      </c>
      <c r="B9" s="17" t="s">
        <v>49</v>
      </c>
      <c r="C9" s="42">
        <v>493.1</v>
      </c>
      <c r="D9" s="66">
        <v>641.70000000000005</v>
      </c>
      <c r="E9" s="66">
        <v>567.1</v>
      </c>
      <c r="F9" s="65">
        <f t="shared" si="0"/>
        <v>88.374629889356399</v>
      </c>
      <c r="G9" s="65">
        <f t="shared" si="1"/>
        <v>115.00709795173391</v>
      </c>
      <c r="H9" s="38"/>
    </row>
    <row r="10" spans="1:8" ht="17.25" customHeight="1">
      <c r="A10" s="15" t="s">
        <v>50</v>
      </c>
      <c r="B10" s="16">
        <v>1.05E+16</v>
      </c>
      <c r="C10" s="42">
        <v>212.7</v>
      </c>
      <c r="D10" s="66">
        <v>1771.5</v>
      </c>
      <c r="E10" s="66">
        <v>1361.8</v>
      </c>
      <c r="F10" s="65">
        <f t="shared" si="0"/>
        <v>76.872706745695737</v>
      </c>
      <c r="G10" s="67" t="s">
        <v>103</v>
      </c>
      <c r="H10" s="38"/>
    </row>
    <row r="11" spans="1:8" ht="16.5" customHeight="1">
      <c r="A11" s="15" t="s">
        <v>51</v>
      </c>
      <c r="B11" s="17" t="s">
        <v>52</v>
      </c>
      <c r="C11" s="42">
        <v>212.7</v>
      </c>
      <c r="D11" s="66">
        <v>1771.5</v>
      </c>
      <c r="E11" s="66">
        <v>1361.8</v>
      </c>
      <c r="F11" s="65">
        <f t="shared" si="0"/>
        <v>76.872706745695737</v>
      </c>
      <c r="G11" s="67" t="s">
        <v>103</v>
      </c>
      <c r="H11" s="38"/>
    </row>
    <row r="12" spans="1:8" ht="16.5" customHeight="1">
      <c r="A12" s="15" t="s">
        <v>53</v>
      </c>
      <c r="B12" s="16">
        <v>1.06E+16</v>
      </c>
      <c r="C12" s="42">
        <v>1415.5</v>
      </c>
      <c r="D12" s="66">
        <v>1952.4</v>
      </c>
      <c r="E12" s="66">
        <v>768.3</v>
      </c>
      <c r="F12" s="65">
        <f t="shared" si="0"/>
        <v>39.351567301782417</v>
      </c>
      <c r="G12" s="65">
        <f t="shared" si="1"/>
        <v>54.277640409749203</v>
      </c>
      <c r="H12" s="38"/>
    </row>
    <row r="13" spans="1:8" ht="15.75" customHeight="1">
      <c r="A13" s="15" t="s">
        <v>54</v>
      </c>
      <c r="B13" s="17" t="s">
        <v>55</v>
      </c>
      <c r="C13" s="42">
        <v>83.8</v>
      </c>
      <c r="D13" s="66">
        <v>299.8</v>
      </c>
      <c r="E13" s="66">
        <v>12.4</v>
      </c>
      <c r="F13" s="65">
        <f t="shared" si="0"/>
        <v>4.1360907271514344</v>
      </c>
      <c r="G13" s="65">
        <f t="shared" si="1"/>
        <v>14.79713603818616</v>
      </c>
      <c r="H13" s="38"/>
    </row>
    <row r="14" spans="1:8" ht="15.75" customHeight="1">
      <c r="A14" s="15" t="s">
        <v>56</v>
      </c>
      <c r="B14" s="17" t="s">
        <v>57</v>
      </c>
      <c r="C14" s="42">
        <v>1331.6</v>
      </c>
      <c r="D14" s="66">
        <v>1652.6</v>
      </c>
      <c r="E14" s="66">
        <v>755.8</v>
      </c>
      <c r="F14" s="65">
        <f t="shared" si="0"/>
        <v>45.733994917100333</v>
      </c>
      <c r="G14" s="65">
        <f t="shared" si="1"/>
        <v>56.758786422349047</v>
      </c>
      <c r="H14" s="38"/>
    </row>
    <row r="15" spans="1:8" ht="16.5" customHeight="1">
      <c r="A15" s="15" t="s">
        <v>58</v>
      </c>
      <c r="B15" s="16">
        <v>1.08E+16</v>
      </c>
      <c r="C15" s="42">
        <v>1.8</v>
      </c>
      <c r="D15" s="66">
        <v>0.6</v>
      </c>
      <c r="E15" s="66">
        <v>0.6</v>
      </c>
      <c r="F15" s="65">
        <f t="shared" si="0"/>
        <v>100</v>
      </c>
      <c r="G15" s="65">
        <f t="shared" si="1"/>
        <v>33.333333333333329</v>
      </c>
      <c r="H15" s="38"/>
    </row>
    <row r="16" spans="1:8" ht="77.25" customHeight="1">
      <c r="A16" s="15" t="s">
        <v>59</v>
      </c>
      <c r="B16" s="17" t="s">
        <v>60</v>
      </c>
      <c r="C16" s="42">
        <v>0</v>
      </c>
      <c r="D16" s="64">
        <v>92.3</v>
      </c>
      <c r="E16" s="64">
        <v>91.2</v>
      </c>
      <c r="F16" s="65">
        <f t="shared" si="0"/>
        <v>98.808234019501626</v>
      </c>
      <c r="G16" s="65">
        <v>0</v>
      </c>
      <c r="H16" s="38"/>
    </row>
    <row r="17" spans="1:8" ht="24" hidden="1" customHeight="1">
      <c r="A17" s="15" t="s">
        <v>61</v>
      </c>
      <c r="B17" s="17" t="s">
        <v>62</v>
      </c>
      <c r="C17" s="42"/>
      <c r="D17" s="64"/>
      <c r="E17" s="64"/>
      <c r="F17" s="65" t="e">
        <f t="shared" si="0"/>
        <v>#DIV/0!</v>
      </c>
      <c r="G17" s="65" t="e">
        <f t="shared" si="1"/>
        <v>#DIV/0!</v>
      </c>
      <c r="H17" s="38"/>
    </row>
    <row r="18" spans="1:8" ht="27.75" customHeight="1">
      <c r="A18" s="15" t="s">
        <v>63</v>
      </c>
      <c r="B18" s="17" t="s">
        <v>73</v>
      </c>
      <c r="C18" s="42">
        <v>1737.3</v>
      </c>
      <c r="D18" s="64">
        <v>3959.5</v>
      </c>
      <c r="E18" s="64">
        <v>3535.7</v>
      </c>
      <c r="F18" s="65">
        <f t="shared" si="0"/>
        <v>89.296628362166942</v>
      </c>
      <c r="G18" s="67" t="s">
        <v>104</v>
      </c>
      <c r="H18" s="38"/>
    </row>
    <row r="19" spans="1:8" ht="26.25" customHeight="1">
      <c r="A19" s="15" t="s">
        <v>82</v>
      </c>
      <c r="B19" s="17" t="s">
        <v>74</v>
      </c>
      <c r="C19" s="42">
        <v>74.3</v>
      </c>
      <c r="D19" s="66">
        <v>0</v>
      </c>
      <c r="E19" s="66">
        <v>0</v>
      </c>
      <c r="F19" s="65">
        <v>0</v>
      </c>
      <c r="G19" s="65">
        <f t="shared" si="1"/>
        <v>0</v>
      </c>
      <c r="H19" s="38"/>
    </row>
    <row r="20" spans="1:8" ht="39" customHeight="1">
      <c r="A20" s="15" t="s">
        <v>64</v>
      </c>
      <c r="B20" s="17" t="s">
        <v>75</v>
      </c>
      <c r="C20" s="42">
        <v>74.3</v>
      </c>
      <c r="D20" s="66">
        <v>0</v>
      </c>
      <c r="E20" s="66">
        <v>0</v>
      </c>
      <c r="F20" s="65">
        <v>0</v>
      </c>
      <c r="G20" s="65">
        <f t="shared" si="1"/>
        <v>0</v>
      </c>
      <c r="H20" s="38"/>
    </row>
    <row r="21" spans="1:8" ht="39" customHeight="1">
      <c r="A21" s="15" t="s">
        <v>65</v>
      </c>
      <c r="B21" s="17" t="s">
        <v>76</v>
      </c>
      <c r="C21" s="42">
        <v>124.5</v>
      </c>
      <c r="D21" s="66">
        <v>202.5</v>
      </c>
      <c r="E21" s="66">
        <v>151</v>
      </c>
      <c r="F21" s="65">
        <f t="shared" si="0"/>
        <v>74.567901234567898</v>
      </c>
      <c r="G21" s="65">
        <f t="shared" si="1"/>
        <v>121.285140562249</v>
      </c>
      <c r="H21" s="38"/>
    </row>
    <row r="22" spans="1:8" ht="41.25" customHeight="1">
      <c r="A22" s="15" t="s">
        <v>66</v>
      </c>
      <c r="B22" s="17" t="s">
        <v>77</v>
      </c>
      <c r="C22" s="42">
        <v>124.5</v>
      </c>
      <c r="D22" s="66">
        <v>202.5</v>
      </c>
      <c r="E22" s="66">
        <v>151</v>
      </c>
      <c r="F22" s="65">
        <f t="shared" si="0"/>
        <v>74.567901234567898</v>
      </c>
      <c r="G22" s="65">
        <f t="shared" si="1"/>
        <v>121.285140562249</v>
      </c>
      <c r="H22" s="38"/>
    </row>
    <row r="23" spans="1:8" ht="18.75" customHeight="1">
      <c r="A23" s="15" t="s">
        <v>67</v>
      </c>
      <c r="B23" s="17" t="s">
        <v>78</v>
      </c>
      <c r="C23" s="42">
        <v>1533.5</v>
      </c>
      <c r="D23" s="66">
        <v>3757</v>
      </c>
      <c r="E23" s="66">
        <v>3384.7</v>
      </c>
      <c r="F23" s="65">
        <f t="shared" si="0"/>
        <v>90.090497737556547</v>
      </c>
      <c r="G23" s="67" t="s">
        <v>89</v>
      </c>
      <c r="H23" s="38"/>
    </row>
    <row r="24" spans="1:8" ht="25.5" customHeight="1">
      <c r="A24" s="15" t="s">
        <v>68</v>
      </c>
      <c r="B24" s="17" t="s">
        <v>79</v>
      </c>
      <c r="C24" s="42">
        <v>1533.5</v>
      </c>
      <c r="D24" s="66">
        <v>3757</v>
      </c>
      <c r="E24" s="66">
        <v>3384.7</v>
      </c>
      <c r="F24" s="65">
        <f t="shared" si="0"/>
        <v>90.090497737556547</v>
      </c>
      <c r="G24" s="67" t="s">
        <v>89</v>
      </c>
      <c r="H24" s="38"/>
    </row>
    <row r="25" spans="1:8" ht="15" customHeight="1">
      <c r="A25" s="15" t="s">
        <v>80</v>
      </c>
      <c r="B25" s="17" t="s">
        <v>81</v>
      </c>
      <c r="C25" s="45">
        <v>5</v>
      </c>
      <c r="D25" s="66">
        <v>0</v>
      </c>
      <c r="E25" s="66">
        <v>0</v>
      </c>
      <c r="F25" s="65">
        <v>0</v>
      </c>
      <c r="G25" s="65">
        <f t="shared" si="1"/>
        <v>0</v>
      </c>
      <c r="H25" s="38"/>
    </row>
    <row r="26" spans="1:8" ht="17.25" customHeight="1">
      <c r="A26" s="28" t="s">
        <v>4</v>
      </c>
      <c r="B26" s="29"/>
      <c r="C26" s="20">
        <f>C28+C32+C34+C37+C39</f>
        <v>3921.7</v>
      </c>
      <c r="D26" s="48">
        <f>D28+D32+D34+D37+D39</f>
        <v>8815.2999999999993</v>
      </c>
      <c r="E26" s="48">
        <f>E28+E32+E34+E37+E39</f>
        <v>6667.7</v>
      </c>
      <c r="F26" s="48">
        <f>E26/D26*100</f>
        <v>75.637811532222386</v>
      </c>
      <c r="G26" s="49">
        <f t="shared" ref="G26:G36" si="2">E26/C26*100</f>
        <v>170.02065430808068</v>
      </c>
      <c r="H26" s="38"/>
    </row>
    <row r="27" spans="1:8">
      <c r="A27" s="9" t="s">
        <v>3</v>
      </c>
      <c r="B27" s="8"/>
      <c r="C27" s="24"/>
      <c r="D27" s="50"/>
      <c r="E27" s="50"/>
      <c r="F27" s="48"/>
      <c r="G27" s="49"/>
      <c r="H27" s="38"/>
    </row>
    <row r="28" spans="1:8" ht="14.25" customHeight="1">
      <c r="A28" s="2" t="s">
        <v>5</v>
      </c>
      <c r="B28" s="10" t="s">
        <v>6</v>
      </c>
      <c r="C28" s="40">
        <v>1820.7</v>
      </c>
      <c r="D28" s="52">
        <v>2695.5</v>
      </c>
      <c r="E28" s="52">
        <v>2366.9</v>
      </c>
      <c r="F28" s="53">
        <f t="shared" ref="F28:F40" si="3">E28/D28*100</f>
        <v>87.809311815989616</v>
      </c>
      <c r="G28" s="51">
        <f t="shared" si="2"/>
        <v>129.99945076069645</v>
      </c>
      <c r="H28" s="38"/>
    </row>
    <row r="29" spans="1:8" ht="38.25" customHeight="1">
      <c r="A29" s="2" t="s">
        <v>7</v>
      </c>
      <c r="B29" s="11" t="s">
        <v>8</v>
      </c>
      <c r="C29" s="40">
        <v>1818.1</v>
      </c>
      <c r="D29" s="54">
        <v>2600.6999999999998</v>
      </c>
      <c r="E29" s="52">
        <v>2280.1</v>
      </c>
      <c r="F29" s="53">
        <f t="shared" si="3"/>
        <v>87.672549698158193</v>
      </c>
      <c r="G29" s="51">
        <f t="shared" si="2"/>
        <v>125.41114350145757</v>
      </c>
      <c r="H29" s="38"/>
    </row>
    <row r="30" spans="1:8">
      <c r="A30" s="2" t="s">
        <v>9</v>
      </c>
      <c r="B30" s="10" t="s">
        <v>10</v>
      </c>
      <c r="C30" s="40">
        <v>0</v>
      </c>
      <c r="D30" s="54">
        <v>5</v>
      </c>
      <c r="E30" s="52">
        <v>0</v>
      </c>
      <c r="F30" s="53">
        <f t="shared" si="3"/>
        <v>0</v>
      </c>
      <c r="G30" s="51">
        <v>0</v>
      </c>
      <c r="H30" s="38"/>
    </row>
    <row r="31" spans="1:8" ht="12.75" customHeight="1">
      <c r="A31" s="2" t="s">
        <v>11</v>
      </c>
      <c r="B31" s="10" t="s">
        <v>12</v>
      </c>
      <c r="C31" s="40">
        <v>2.6</v>
      </c>
      <c r="D31" s="52">
        <v>89.8</v>
      </c>
      <c r="E31" s="52">
        <v>86.8</v>
      </c>
      <c r="F31" s="53">
        <f t="shared" si="3"/>
        <v>96.659242761692653</v>
      </c>
      <c r="G31" s="51" t="s">
        <v>99</v>
      </c>
      <c r="H31" s="38"/>
    </row>
    <row r="32" spans="1:8">
      <c r="A32" s="2" t="s">
        <v>13</v>
      </c>
      <c r="B32" s="10" t="s">
        <v>14</v>
      </c>
      <c r="C32" s="40">
        <v>124.6</v>
      </c>
      <c r="D32" s="52">
        <v>202.5</v>
      </c>
      <c r="E32" s="52">
        <v>151</v>
      </c>
      <c r="F32" s="53">
        <f t="shared" si="3"/>
        <v>74.567901234567898</v>
      </c>
      <c r="G32" s="51">
        <f t="shared" si="2"/>
        <v>121.18780096308186</v>
      </c>
      <c r="H32" s="38"/>
    </row>
    <row r="33" spans="1:8" ht="13.5" customHeight="1">
      <c r="A33" s="2" t="s">
        <v>15</v>
      </c>
      <c r="B33" s="10" t="s">
        <v>16</v>
      </c>
      <c r="C33" s="40">
        <v>124.6</v>
      </c>
      <c r="D33" s="52">
        <v>202.5</v>
      </c>
      <c r="E33" s="52">
        <v>151</v>
      </c>
      <c r="F33" s="53">
        <f t="shared" si="3"/>
        <v>74.567901234567898</v>
      </c>
      <c r="G33" s="51">
        <f t="shared" si="2"/>
        <v>121.18780096308186</v>
      </c>
      <c r="H33" s="38"/>
    </row>
    <row r="34" spans="1:8">
      <c r="A34" s="2" t="s">
        <v>17</v>
      </c>
      <c r="B34" s="10" t="s">
        <v>18</v>
      </c>
      <c r="C34" s="40">
        <v>932.9</v>
      </c>
      <c r="D34" s="52">
        <v>1423.7</v>
      </c>
      <c r="E34" s="52">
        <v>900.8</v>
      </c>
      <c r="F34" s="53">
        <f t="shared" si="3"/>
        <v>63.271756690313964</v>
      </c>
      <c r="G34" s="51">
        <f t="shared" si="2"/>
        <v>96.559116732768786</v>
      </c>
      <c r="H34" s="38"/>
    </row>
    <row r="35" spans="1:8" ht="14.25" customHeight="1">
      <c r="A35" s="2" t="s">
        <v>19</v>
      </c>
      <c r="B35" s="10" t="s">
        <v>20</v>
      </c>
      <c r="C35" s="40">
        <v>854.9</v>
      </c>
      <c r="D35" s="52">
        <v>1348.1</v>
      </c>
      <c r="E35" s="52">
        <v>825.2</v>
      </c>
      <c r="F35" s="53">
        <f t="shared" si="3"/>
        <v>61.21207625547067</v>
      </c>
      <c r="G35" s="51">
        <f t="shared" si="2"/>
        <v>96.525909463095104</v>
      </c>
      <c r="H35" s="38"/>
    </row>
    <row r="36" spans="1:8" ht="12" customHeight="1">
      <c r="A36" s="14" t="s">
        <v>45</v>
      </c>
      <c r="B36" s="10" t="s">
        <v>44</v>
      </c>
      <c r="C36" s="40">
        <v>78</v>
      </c>
      <c r="D36" s="52">
        <v>75.599999999999994</v>
      </c>
      <c r="E36" s="52">
        <v>75.599999999999994</v>
      </c>
      <c r="F36" s="53">
        <f t="shared" si="3"/>
        <v>100</v>
      </c>
      <c r="G36" s="51">
        <f t="shared" si="2"/>
        <v>96.923076923076906</v>
      </c>
      <c r="H36" s="38"/>
    </row>
    <row r="37" spans="1:8" ht="13.5" customHeight="1">
      <c r="A37" s="2" t="s">
        <v>21</v>
      </c>
      <c r="B37" s="10" t="s">
        <v>22</v>
      </c>
      <c r="C37" s="40">
        <v>173.8</v>
      </c>
      <c r="D37" s="52">
        <v>533.6</v>
      </c>
      <c r="E37" s="52">
        <v>366.7</v>
      </c>
      <c r="F37" s="53">
        <f t="shared" si="3"/>
        <v>68.721889055472261</v>
      </c>
      <c r="G37" s="51" t="s">
        <v>100</v>
      </c>
      <c r="H37" s="38"/>
    </row>
    <row r="38" spans="1:8">
      <c r="A38" s="2" t="s">
        <v>23</v>
      </c>
      <c r="B38" s="10" t="s">
        <v>24</v>
      </c>
      <c r="C38" s="40">
        <v>173.8</v>
      </c>
      <c r="D38" s="52">
        <v>533.6</v>
      </c>
      <c r="E38" s="52">
        <v>366.7</v>
      </c>
      <c r="F38" s="53">
        <f t="shared" si="3"/>
        <v>68.721889055472261</v>
      </c>
      <c r="G38" s="51" t="s">
        <v>100</v>
      </c>
      <c r="H38" s="38"/>
    </row>
    <row r="39" spans="1:8" ht="14.25" customHeight="1">
      <c r="A39" s="35" t="s">
        <v>87</v>
      </c>
      <c r="B39" s="10" t="s">
        <v>25</v>
      </c>
      <c r="C39" s="40">
        <v>869.7</v>
      </c>
      <c r="D39" s="52">
        <v>3960</v>
      </c>
      <c r="E39" s="52">
        <v>2882.3</v>
      </c>
      <c r="F39" s="53">
        <f t="shared" si="3"/>
        <v>72.785353535353536</v>
      </c>
      <c r="G39" s="51" t="s">
        <v>101</v>
      </c>
      <c r="H39" s="38"/>
    </row>
    <row r="40" spans="1:8">
      <c r="A40" s="2" t="s">
        <v>26</v>
      </c>
      <c r="B40" s="10" t="s">
        <v>27</v>
      </c>
      <c r="C40" s="40">
        <v>869.7</v>
      </c>
      <c r="D40" s="52">
        <v>3960</v>
      </c>
      <c r="E40" s="52">
        <v>2882.3</v>
      </c>
      <c r="F40" s="53">
        <f t="shared" si="3"/>
        <v>72.785353535353536</v>
      </c>
      <c r="G40" s="51" t="s">
        <v>101</v>
      </c>
      <c r="H40" s="38"/>
    </row>
    <row r="41" spans="1:8" ht="27" customHeight="1">
      <c r="A41" s="9" t="s">
        <v>28</v>
      </c>
      <c r="B41" s="12"/>
      <c r="C41" s="25">
        <f>C5-C26</f>
        <v>-61.399999999999636</v>
      </c>
      <c r="D41" s="52">
        <f>D5-D26</f>
        <v>-397.39999999999964</v>
      </c>
      <c r="E41" s="52">
        <f>E5-E26</f>
        <v>-343.09999999999945</v>
      </c>
      <c r="F41" s="52"/>
      <c r="G41" s="52"/>
    </row>
    <row r="42" spans="1:8" ht="15" customHeight="1">
      <c r="A42" s="8" t="s">
        <v>29</v>
      </c>
      <c r="B42" s="13"/>
      <c r="C42" s="24">
        <f t="shared" ref="C42:E42" si="4">C44</f>
        <v>61.400000000000091</v>
      </c>
      <c r="D42" s="50">
        <f t="shared" si="4"/>
        <v>397.29999999999927</v>
      </c>
      <c r="E42" s="50">
        <f t="shared" si="4"/>
        <v>343.10000000000036</v>
      </c>
      <c r="F42" s="50"/>
      <c r="G42" s="50"/>
    </row>
    <row r="43" spans="1:8">
      <c r="A43" s="2" t="s">
        <v>3</v>
      </c>
      <c r="B43" s="10"/>
      <c r="C43" s="25"/>
      <c r="D43" s="52"/>
      <c r="E43" s="52"/>
      <c r="F43" s="52"/>
      <c r="G43" s="52"/>
    </row>
    <row r="44" spans="1:8" ht="27.75" customHeight="1">
      <c r="A44" s="2" t="s">
        <v>30</v>
      </c>
      <c r="B44" s="10" t="s">
        <v>31</v>
      </c>
      <c r="C44" s="41">
        <f>C46+C45</f>
        <v>61.400000000000091</v>
      </c>
      <c r="D44" s="55">
        <f t="shared" ref="D44" si="5">D46+D45</f>
        <v>397.29999999999927</v>
      </c>
      <c r="E44" s="55">
        <f>E46+E45</f>
        <v>343.10000000000036</v>
      </c>
      <c r="F44" s="52"/>
      <c r="G44" s="52"/>
    </row>
    <row r="45" spans="1:8" ht="25.5">
      <c r="A45" s="2" t="s">
        <v>32</v>
      </c>
      <c r="B45" s="10" t="s">
        <v>33</v>
      </c>
      <c r="C45" s="46">
        <v>-3963.1</v>
      </c>
      <c r="D45" s="52">
        <v>-8418</v>
      </c>
      <c r="E45" s="52">
        <v>-6386.2</v>
      </c>
      <c r="F45" s="52"/>
      <c r="G45" s="52"/>
    </row>
    <row r="46" spans="1:8" ht="27.75" customHeight="1">
      <c r="A46" s="2" t="s">
        <v>34</v>
      </c>
      <c r="B46" s="10" t="s">
        <v>35</v>
      </c>
      <c r="C46" s="46">
        <v>4024.5</v>
      </c>
      <c r="D46" s="52">
        <v>8815.2999999999993</v>
      </c>
      <c r="E46" s="52">
        <v>6729.3</v>
      </c>
      <c r="F46" s="52"/>
      <c r="G46" s="52"/>
    </row>
    <row r="47" spans="1:8" ht="12" customHeight="1"/>
    <row r="48" spans="1:8" hidden="1"/>
    <row r="50" spans="1:7" ht="14.25">
      <c r="A50" s="61" t="s">
        <v>42</v>
      </c>
      <c r="B50" s="61"/>
      <c r="C50" s="61"/>
      <c r="D50" s="61"/>
      <c r="E50" s="61"/>
      <c r="F50" s="61"/>
      <c r="G50" s="61"/>
    </row>
  </sheetData>
  <mergeCells count="2">
    <mergeCell ref="A50:G50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B6" sqref="B6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62" t="s">
        <v>94</v>
      </c>
      <c r="B2" s="61"/>
      <c r="C2" s="61"/>
      <c r="D2" s="61"/>
      <c r="E2" s="61"/>
      <c r="F2" s="61"/>
      <c r="G2" s="61"/>
    </row>
    <row r="3" spans="1:10">
      <c r="G3" s="5"/>
    </row>
    <row r="4" spans="1:10" ht="66.75" customHeight="1">
      <c r="A4" s="1" t="s">
        <v>36</v>
      </c>
      <c r="B4" s="19" t="s">
        <v>37</v>
      </c>
      <c r="C4" s="43" t="s">
        <v>95</v>
      </c>
      <c r="D4" s="43" t="s">
        <v>92</v>
      </c>
      <c r="E4" s="43" t="s">
        <v>93</v>
      </c>
      <c r="F4" s="39" t="s">
        <v>85</v>
      </c>
      <c r="G4" s="39" t="s">
        <v>84</v>
      </c>
    </row>
    <row r="5" spans="1:10" ht="44.25" customHeight="1">
      <c r="A5" s="9" t="s">
        <v>38</v>
      </c>
      <c r="B5" s="60">
        <v>6.5</v>
      </c>
      <c r="C5" s="47">
        <v>1175.2</v>
      </c>
      <c r="D5" s="57">
        <v>1229.5</v>
      </c>
      <c r="E5" s="57">
        <v>1225.4000000000001</v>
      </c>
      <c r="F5" s="57">
        <f>E5/D5*100</f>
        <v>99.666531110207416</v>
      </c>
      <c r="G5" s="57">
        <f>E5/C5*100</f>
        <v>104.27161334240979</v>
      </c>
    </row>
    <row r="6" spans="1:10" ht="42.75" customHeight="1">
      <c r="A6" s="2" t="s">
        <v>39</v>
      </c>
      <c r="B6" s="60">
        <v>6</v>
      </c>
      <c r="C6" s="47">
        <v>736</v>
      </c>
      <c r="D6" s="57">
        <v>1443.9</v>
      </c>
      <c r="E6" s="57">
        <v>902.9</v>
      </c>
      <c r="F6" s="57">
        <f>E6/D6*100</f>
        <v>62.53203130410693</v>
      </c>
      <c r="G6" s="57">
        <f>E6/C6*100</f>
        <v>122.67663043478261</v>
      </c>
      <c r="J6" s="4" t="s">
        <v>43</v>
      </c>
    </row>
    <row r="10" spans="1:10">
      <c r="A10" s="61" t="s">
        <v>41</v>
      </c>
      <c r="B10" s="61"/>
      <c r="C10" s="61"/>
      <c r="D10" s="61"/>
      <c r="E10" s="61"/>
      <c r="F10" s="61"/>
      <c r="G10" s="61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F7" sqref="F7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62" t="s">
        <v>96</v>
      </c>
      <c r="B2" s="61"/>
      <c r="C2" s="61"/>
      <c r="D2" s="61"/>
      <c r="E2" s="61"/>
      <c r="F2" s="61"/>
    </row>
    <row r="3" spans="1:7">
      <c r="F3" s="5"/>
    </row>
    <row r="4" spans="1:7" ht="66.75" customHeight="1">
      <c r="A4" s="3" t="s">
        <v>69</v>
      </c>
      <c r="B4" s="43" t="s">
        <v>97</v>
      </c>
      <c r="C4" s="43" t="s">
        <v>92</v>
      </c>
      <c r="D4" s="43" t="s">
        <v>98</v>
      </c>
      <c r="E4" s="32" t="s">
        <v>85</v>
      </c>
      <c r="F4" s="32" t="s">
        <v>84</v>
      </c>
    </row>
    <row r="5" spans="1:7" s="31" customFormat="1" ht="66.75" customHeight="1">
      <c r="A5" s="33" t="s">
        <v>86</v>
      </c>
      <c r="B5" s="30">
        <v>0</v>
      </c>
      <c r="C5" s="56">
        <v>2</v>
      </c>
      <c r="D5" s="56">
        <v>0</v>
      </c>
      <c r="E5" s="57">
        <f>D5/C5*100</f>
        <v>0</v>
      </c>
      <c r="F5" s="57">
        <v>0</v>
      </c>
    </row>
    <row r="6" spans="1:7" ht="54.75" customHeight="1">
      <c r="A6" s="34" t="s">
        <v>71</v>
      </c>
      <c r="B6" s="47">
        <v>153.80000000000001</v>
      </c>
      <c r="C6" s="57">
        <v>533.6</v>
      </c>
      <c r="D6" s="57">
        <v>366.7</v>
      </c>
      <c r="E6" s="57">
        <f>D6/C6*100</f>
        <v>68.721889055472261</v>
      </c>
      <c r="F6" s="57" t="s">
        <v>88</v>
      </c>
    </row>
    <row r="7" spans="1:7" ht="54" customHeight="1">
      <c r="A7" s="21" t="s">
        <v>72</v>
      </c>
      <c r="B7" s="47">
        <v>375.6</v>
      </c>
      <c r="C7" s="57">
        <v>1348.1</v>
      </c>
      <c r="D7" s="57">
        <v>825.2</v>
      </c>
      <c r="E7" s="57">
        <f t="shared" ref="E7:E8" si="0">D7/C7*100</f>
        <v>61.21207625547067</v>
      </c>
      <c r="F7" s="57" t="s">
        <v>89</v>
      </c>
      <c r="G7" s="36"/>
    </row>
    <row r="8" spans="1:7" ht="27" customHeight="1">
      <c r="A8" s="18" t="s">
        <v>70</v>
      </c>
      <c r="B8" s="37">
        <f>B6+B7+B5</f>
        <v>529.40000000000009</v>
      </c>
      <c r="C8" s="58">
        <f t="shared" ref="C8:D8" si="1">C6+C7+C5</f>
        <v>1883.6999999999998</v>
      </c>
      <c r="D8" s="58">
        <f t="shared" si="1"/>
        <v>1191.9000000000001</v>
      </c>
      <c r="E8" s="58">
        <f t="shared" si="0"/>
        <v>63.27440675266763</v>
      </c>
      <c r="F8" s="58" t="s">
        <v>102</v>
      </c>
      <c r="G8" s="59"/>
    </row>
    <row r="12" spans="1:7">
      <c r="A12" s="61" t="s">
        <v>41</v>
      </c>
      <c r="B12" s="61"/>
      <c r="C12" s="61"/>
      <c r="D12" s="61"/>
      <c r="E12" s="61"/>
      <c r="F12" s="61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2020-10-20T11:54:34Z</dcterms:modified>
</cp:coreProperties>
</file>