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-120" windowWidth="13680" windowHeight="12750" activeTab="2"/>
  </bookViews>
  <sheets>
    <sheet name="таблица 1" sheetId="1" r:id="rId1"/>
    <sheet name="таблица 2" sheetId="2" r:id="rId2"/>
    <sheet name="таблица 3" sheetId="3" r:id="rId3"/>
  </sheets>
  <calcPr calcId="125725" iterate="1"/>
</workbook>
</file>

<file path=xl/calcChain.xml><?xml version="1.0" encoding="utf-8"?>
<calcChain xmlns="http://schemas.openxmlformats.org/spreadsheetml/2006/main">
  <c r="F6" i="3"/>
  <c r="G10" i="1"/>
  <c r="G11"/>
  <c r="G12"/>
  <c r="G13"/>
  <c r="G14"/>
  <c r="G15"/>
  <c r="G17"/>
  <c r="G18"/>
  <c r="G19"/>
  <c r="G20"/>
  <c r="G21"/>
  <c r="G25"/>
  <c r="G26"/>
  <c r="G27"/>
  <c r="G28"/>
  <c r="G29"/>
  <c r="G31"/>
  <c r="G32"/>
  <c r="G34"/>
  <c r="G37"/>
  <c r="G38"/>
  <c r="G39"/>
  <c r="G40"/>
  <c r="G42"/>
  <c r="G43"/>
  <c r="G44"/>
  <c r="G45"/>
  <c r="G46"/>
  <c r="G5"/>
  <c r="G7"/>
  <c r="F7"/>
  <c r="F8"/>
  <c r="F9"/>
  <c r="F10"/>
  <c r="F11"/>
  <c r="F12"/>
  <c r="F13"/>
  <c r="F14"/>
  <c r="F15"/>
  <c r="F17"/>
  <c r="F18"/>
  <c r="F19"/>
  <c r="F20"/>
  <c r="F21"/>
  <c r="F22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4"/>
  <c r="F45"/>
  <c r="F46"/>
  <c r="E25"/>
  <c r="E50"/>
  <c r="D45"/>
  <c r="C40"/>
  <c r="E40"/>
  <c r="D40"/>
  <c r="C8"/>
  <c r="D5"/>
  <c r="E7"/>
  <c r="C25"/>
  <c r="C20"/>
  <c r="C11"/>
  <c r="G9"/>
  <c r="E8"/>
  <c r="D8"/>
  <c r="D25"/>
  <c r="D20"/>
  <c r="E11"/>
  <c r="D11"/>
  <c r="G8" l="1"/>
  <c r="F7" i="3"/>
  <c r="F8"/>
  <c r="E7"/>
  <c r="E8"/>
  <c r="E5"/>
  <c r="B9" l="1"/>
  <c r="C50" i="1"/>
  <c r="C48" s="1"/>
  <c r="C45"/>
  <c r="C43"/>
  <c r="C37"/>
  <c r="C35"/>
  <c r="C31"/>
  <c r="C19"/>
  <c r="C7"/>
  <c r="C5" s="1"/>
  <c r="D7"/>
  <c r="D19"/>
  <c r="E19"/>
  <c r="C9" i="3"/>
  <c r="D9"/>
  <c r="E35" i="1"/>
  <c r="D43"/>
  <c r="E43"/>
  <c r="E45"/>
  <c r="D37"/>
  <c r="E37"/>
  <c r="D35"/>
  <c r="D31"/>
  <c r="E31"/>
  <c r="E5" l="1"/>
  <c r="C29"/>
  <c r="D29"/>
  <c r="E29"/>
  <c r="C47" l="1"/>
  <c r="F5"/>
  <c r="F9" i="3" l="1"/>
  <c r="E9"/>
  <c r="E6"/>
  <c r="G6" i="2" l="1"/>
  <c r="D50" i="1" l="1"/>
  <c r="D48" s="1"/>
  <c r="E48"/>
  <c r="D47"/>
  <c r="G5" i="2"/>
  <c r="F6"/>
  <c r="F5"/>
  <c r="E47" i="1" l="1"/>
</calcChain>
</file>

<file path=xl/sharedStrings.xml><?xml version="1.0" encoding="utf-8"?>
<sst xmlns="http://schemas.openxmlformats.org/spreadsheetml/2006/main" count="115" uniqueCount="106">
  <si>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</si>
  <si>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</si>
  <si>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</si>
  <si>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</si>
  <si>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</si>
  <si>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</si>
  <si>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</si>
  <si>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</si>
  <si>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</si>
  <si>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</si>
  <si>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</si>
  <si>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</si>
  <si>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</si>
  <si>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</si>
  <si>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</si>
  <si>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</si>
  <si>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</si>
  <si>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</si>
  <si>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</si>
  <si>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</si>
  <si>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</si>
  <si>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</si>
  <si>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</si>
  <si>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</si>
  <si>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</si>
  <si>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</si>
  <si>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</si>
  <si>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</si>
  <si>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</si>
  <si>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</si>
  <si>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</si>
  <si>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</si>
  <si>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</si>
  <si>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</si>
  <si>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</si>
  <si>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</si>
  <si>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</si>
  <si>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</si>
  <si>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</si>
  <si>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</si>
  <si>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</si>
  <si>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</si>
  <si>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</si>
  <si>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</si>
  <si>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</si>
  <si>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</si>
  <si>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</si>
  <si>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</si>
  <si>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</si>
  <si>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</si>
  <si>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</si>
  <si>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</si>
  <si>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</si>
  <si>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</si>
  <si>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</si>
  <si>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</si>
  <si>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</si>
  <si>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</si>
  <si>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</si>
  <si>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</si>
  <si>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</si>
  <si>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</si>
  <si>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</si>
  <si>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</si>
  <si>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</si>
  <si>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</si>
  <si>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</si>
  <si>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</si>
  <si>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</si>
  <si>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</si>
  <si>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</si>
  <si>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</si>
  <si>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</si>
  <si>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</si>
  <si>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</si>
  <si>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</si>
  <si>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</si>
  <si>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</si>
  <si>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</si>
  <si>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</si>
  <si>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</si>
  <si>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</si>
  <si>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</si>
  <si>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</si>
  <si>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</si>
  <si>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</si>
  <si>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</si>
  <si>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Исполнено на 1 апреля 2025 г.</t>
  </si>
  <si>
    <t>Исполнено на 1 апреля 2025 г. (тыс.руб)</t>
  </si>
  <si>
    <t>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</si>
  <si>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апреля 2026 года      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</si>
  <si>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</si>
  <si>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</si>
  <si>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</si>
  <si>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</si>
  <si>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</si>
  <si>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</si>
  <si>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</si>
  <si>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</si>
  <si>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>Врио начальника финансового управления                                                                                         Г.В. Куликова</t>
  </si>
  <si>
    <t>Врио начальника финансового управления                                                                          Г.В. Куликова</t>
  </si>
  <si>
    <t>Врио начальника финансового управления                                                             Г.В. Куликова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</si>
  <si>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апреля 2026 г.
</t>
  </si>
  <si>
    <t xml:space="preserve">  </t>
  </si>
  <si>
    <t>00 0502 0000000000 000</t>
  </si>
  <si>
    <t>Коммунальное хозяйство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</si>
</sst>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</cellStyleXfs>
  <cellXfs count="70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9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center" vertical="top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7" fillId="0" borderId="0" xfId="0" applyFont="1"/>
    <xf numFmtId="0" fontId="18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5" borderId="1" xfId="0" applyFont="1" applyFill="1" applyBorder="1" applyAlignment="1">
      <alignment horizontal="left" vertical="top" wrapText="1"/>
    </xf>
    <xf numFmtId="1" fontId="16" fillId="5" borderId="1" xfId="0" applyNumberFormat="1" applyFont="1" applyFill="1" applyBorder="1" applyAlignment="1">
      <alignment horizontal="center" vertical="top" wrapText="1"/>
    </xf>
    <xf numFmtId="165" fontId="16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vertical="top" wrapText="1"/>
    </xf>
    <xf numFmtId="164" fontId="16" fillId="5" borderId="1" xfId="0" applyNumberFormat="1" applyFont="1" applyFill="1" applyBorder="1" applyAlignment="1">
      <alignment horizontal="right" vertical="top" wrapText="1"/>
    </xf>
    <xf numFmtId="164" fontId="16" fillId="5" borderId="1" xfId="0" applyNumberFormat="1" applyFont="1" applyFill="1" applyBorder="1" applyAlignment="1">
      <alignment horizontal="center" vertical="top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5" fontId="19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21" fillId="5" borderId="1" xfId="2" applyNumberFormat="1" applyFont="1" applyFill="1" applyBorder="1" applyAlignment="1" applyProtection="1">
      <alignment horizontal="left" vertical="top" wrapText="1"/>
      <protection hidden="1"/>
    </xf>
    <xf numFmtId="1" fontId="21" fillId="5" borderId="1" xfId="2" applyNumberFormat="1" applyFont="1" applyFill="1" applyBorder="1" applyAlignment="1" applyProtection="1">
      <alignment horizontal="right" vertical="center"/>
      <protection hidden="1"/>
    </xf>
    <xf numFmtId="0" fontId="19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7" fontId="21" fillId="5" borderId="1" xfId="2" applyNumberFormat="1" applyFont="1" applyFill="1" applyBorder="1" applyAlignment="1" applyProtection="1">
      <alignment horizontal="right" vertical="center"/>
      <protection hidden="1"/>
    </xf>
  </cellXfs>
  <cellStyles count="158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2 5 2" xfId="157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workbookViewId="0">
      <selection activeCell="B39" sqref="B39"/>
    </sheetView>
  </sheetViews>
  <sheetFormatPr defaultRowHeight="15"/>
  <cols>
    <col min="1" max="1" width="28.28515625" style="1" customWidth="1"/>
    <col min="2" max="2" width="21.140625" style="1" customWidth="1"/>
    <col min="3" max="3" width="12.5703125" style="1" customWidth="1"/>
    <col min="4" max="4" width="14.5703125" style="1" customWidth="1"/>
    <col min="5" max="5" width="12.140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51" t="s">
        <v>90</v>
      </c>
      <c r="B2" s="52"/>
      <c r="C2" s="52"/>
      <c r="D2" s="52"/>
      <c r="E2" s="52"/>
      <c r="F2" s="52"/>
      <c r="G2" s="52"/>
    </row>
    <row r="3" spans="1:8">
      <c r="A3" s="20"/>
      <c r="B3" s="20"/>
      <c r="C3" s="20"/>
      <c r="D3" s="20"/>
      <c r="E3" s="20"/>
      <c r="F3" s="20"/>
      <c r="G3" s="21" t="s">
        <v>38</v>
      </c>
    </row>
    <row r="4" spans="1:8" ht="68.25" customHeight="1">
      <c r="A4" s="18" t="s">
        <v>0</v>
      </c>
      <c r="B4" s="18" t="s">
        <v>1</v>
      </c>
      <c r="C4" s="18" t="s">
        <v>87</v>
      </c>
      <c r="D4" s="18" t="s">
        <v>91</v>
      </c>
      <c r="E4" s="18" t="s">
        <v>92</v>
      </c>
      <c r="F4" s="19" t="s">
        <v>93</v>
      </c>
      <c r="G4" s="19" t="s">
        <v>94</v>
      </c>
    </row>
    <row r="5" spans="1:8" ht="16.5" customHeight="1">
      <c r="A5" s="53" t="s">
        <v>2</v>
      </c>
      <c r="B5" s="54"/>
      <c r="C5" s="55">
        <f t="shared" ref="C5:E5" si="0">C7+C19</f>
        <v>2753.2000000000003</v>
      </c>
      <c r="D5" s="55">
        <f t="shared" si="0"/>
        <v>10182.200000000001</v>
      </c>
      <c r="E5" s="55">
        <f t="shared" si="0"/>
        <v>1922.5999999999997</v>
      </c>
      <c r="F5" s="56">
        <f>E5/D5*100</f>
        <v>18.881970497534908</v>
      </c>
      <c r="G5" s="56">
        <f t="shared" ref="G5:G7" si="1">E5/C5*100</f>
        <v>69.831468836263241</v>
      </c>
    </row>
    <row r="6" spans="1:8" ht="18.75" customHeight="1">
      <c r="A6" s="23" t="s">
        <v>3</v>
      </c>
      <c r="B6" s="24"/>
      <c r="C6" s="36"/>
      <c r="D6" s="36"/>
      <c r="E6" s="36"/>
      <c r="F6" s="22"/>
      <c r="G6" s="46"/>
    </row>
    <row r="7" spans="1:8" ht="15.75" customHeight="1">
      <c r="A7" s="60" t="s">
        <v>39</v>
      </c>
      <c r="B7" s="61">
        <v>1E+16</v>
      </c>
      <c r="C7" s="62">
        <f>C8+C10+C11+C13+C18</f>
        <v>2497.4</v>
      </c>
      <c r="D7" s="62">
        <f>D8+D10+D11+D13+D18</f>
        <v>6639.5</v>
      </c>
      <c r="E7" s="62">
        <f>E8+E10+E11+E13+E18+E16</f>
        <v>1693.5999999999997</v>
      </c>
      <c r="F7" s="63">
        <f t="shared" ref="F7:F46" si="2">E7/D7*100</f>
        <v>25.507944875367116</v>
      </c>
      <c r="G7" s="63">
        <f t="shared" si="1"/>
        <v>67.814527108192507</v>
      </c>
    </row>
    <row r="8" spans="1:8" ht="19.5" customHeight="1">
      <c r="A8" s="37" t="s">
        <v>40</v>
      </c>
      <c r="B8" s="26">
        <v>1.01E+16</v>
      </c>
      <c r="C8" s="36">
        <f>C9</f>
        <v>50.5</v>
      </c>
      <c r="D8" s="36">
        <f>D9</f>
        <v>556.4</v>
      </c>
      <c r="E8" s="36">
        <f>E9</f>
        <v>97.8</v>
      </c>
      <c r="F8" s="46">
        <f t="shared" si="2"/>
        <v>17.57728253055356</v>
      </c>
      <c r="G8" s="46">
        <f t="shared" ref="G8:G46" si="3">E8/C8*100</f>
        <v>193.66336633663366</v>
      </c>
    </row>
    <row r="9" spans="1:8" ht="17.25" customHeight="1">
      <c r="A9" s="37" t="s">
        <v>41</v>
      </c>
      <c r="B9" s="27" t="s">
        <v>42</v>
      </c>
      <c r="C9" s="36">
        <v>50.5</v>
      </c>
      <c r="D9" s="36">
        <v>556.4</v>
      </c>
      <c r="E9" s="36">
        <v>97.8</v>
      </c>
      <c r="F9" s="46">
        <f t="shared" si="2"/>
        <v>17.57728253055356</v>
      </c>
      <c r="G9" s="46">
        <f t="shared" si="3"/>
        <v>193.66336633663366</v>
      </c>
    </row>
    <row r="10" spans="1:8" ht="55.5" customHeight="1">
      <c r="A10" s="60" t="s">
        <v>75</v>
      </c>
      <c r="B10" s="61">
        <v>1.03E+16</v>
      </c>
      <c r="C10" s="62">
        <v>258.89999999999998</v>
      </c>
      <c r="D10" s="62">
        <v>1120.5999999999999</v>
      </c>
      <c r="E10" s="62">
        <v>262.3</v>
      </c>
      <c r="F10" s="63">
        <f t="shared" si="2"/>
        <v>23.407103337497773</v>
      </c>
      <c r="G10" s="63">
        <f t="shared" si="3"/>
        <v>101.31324835843955</v>
      </c>
    </row>
    <row r="11" spans="1:8" ht="17.25" customHeight="1">
      <c r="A11" s="60" t="s">
        <v>43</v>
      </c>
      <c r="B11" s="61">
        <v>1.05E+16</v>
      </c>
      <c r="C11" s="62">
        <f>C12</f>
        <v>2111.3000000000002</v>
      </c>
      <c r="D11" s="62">
        <f>D12</f>
        <v>2222.5</v>
      </c>
      <c r="E11" s="62">
        <f>E12</f>
        <v>1297.5</v>
      </c>
      <c r="F11" s="63">
        <f t="shared" si="2"/>
        <v>58.38020247469067</v>
      </c>
      <c r="G11" s="63">
        <f t="shared" si="3"/>
        <v>61.455027708047169</v>
      </c>
    </row>
    <row r="12" spans="1:8" ht="27" customHeight="1">
      <c r="A12" s="37" t="s">
        <v>44</v>
      </c>
      <c r="B12" s="27" t="s">
        <v>45</v>
      </c>
      <c r="C12" s="36">
        <v>2111.3000000000002</v>
      </c>
      <c r="D12" s="36">
        <v>2222.5</v>
      </c>
      <c r="E12" s="36">
        <v>1297.5</v>
      </c>
      <c r="F12" s="46">
        <f t="shared" si="2"/>
        <v>58.38020247469067</v>
      </c>
      <c r="G12" s="46">
        <f t="shared" si="3"/>
        <v>61.455027708047169</v>
      </c>
    </row>
    <row r="13" spans="1:8" ht="18.75" customHeight="1">
      <c r="A13" s="60" t="s">
        <v>46</v>
      </c>
      <c r="B13" s="61">
        <v>1.06E+16</v>
      </c>
      <c r="C13" s="62">
        <v>74.7</v>
      </c>
      <c r="D13" s="62">
        <v>2720</v>
      </c>
      <c r="E13" s="62">
        <v>32.1</v>
      </c>
      <c r="F13" s="63">
        <f t="shared" si="2"/>
        <v>1.1801470588235294</v>
      </c>
      <c r="G13" s="63">
        <f t="shared" si="3"/>
        <v>42.971887550200805</v>
      </c>
      <c r="H13" s="14"/>
    </row>
    <row r="14" spans="1:8" ht="26.25" customHeight="1">
      <c r="A14" s="37" t="s">
        <v>47</v>
      </c>
      <c r="B14" s="27" t="s">
        <v>48</v>
      </c>
      <c r="C14" s="36">
        <v>14.8</v>
      </c>
      <c r="D14" s="36">
        <v>374</v>
      </c>
      <c r="E14" s="36">
        <v>2.7</v>
      </c>
      <c r="F14" s="46">
        <f t="shared" si="2"/>
        <v>0.72192513368983957</v>
      </c>
      <c r="G14" s="46">
        <f t="shared" si="3"/>
        <v>18.243243243243242</v>
      </c>
    </row>
    <row r="15" spans="1:8" ht="17.25" customHeight="1">
      <c r="A15" s="37" t="s">
        <v>49</v>
      </c>
      <c r="B15" s="27" t="s">
        <v>50</v>
      </c>
      <c r="C15" s="36">
        <v>59.9</v>
      </c>
      <c r="D15" s="36">
        <v>2346</v>
      </c>
      <c r="E15" s="36">
        <v>29.4</v>
      </c>
      <c r="F15" s="46">
        <f t="shared" si="2"/>
        <v>1.2531969309462916</v>
      </c>
      <c r="G15" s="46">
        <f t="shared" si="3"/>
        <v>49.081803005008346</v>
      </c>
      <c r="H15" s="14"/>
    </row>
    <row r="16" spans="1:8" ht="15" customHeight="1">
      <c r="A16" s="60" t="s">
        <v>51</v>
      </c>
      <c r="B16" s="61">
        <v>1.08E+16</v>
      </c>
      <c r="C16" s="63">
        <v>0</v>
      </c>
      <c r="D16" s="63">
        <v>0</v>
      </c>
      <c r="E16" s="62">
        <v>0.1</v>
      </c>
      <c r="F16" s="63">
        <v>0</v>
      </c>
      <c r="G16" s="63">
        <v>0</v>
      </c>
    </row>
    <row r="17" spans="1:8" ht="25.5" hidden="1" customHeight="1">
      <c r="A17" s="37" t="s">
        <v>62</v>
      </c>
      <c r="B17" s="26">
        <v>1.11E+16</v>
      </c>
      <c r="C17" s="36"/>
      <c r="D17" s="36"/>
      <c r="E17" s="36"/>
      <c r="F17" s="46" t="e">
        <f t="shared" si="2"/>
        <v>#DIV/0!</v>
      </c>
      <c r="G17" s="46" t="e">
        <f t="shared" si="3"/>
        <v>#DIV/0!</v>
      </c>
    </row>
    <row r="18" spans="1:8" ht="28.5" customHeight="1">
      <c r="A18" s="60" t="s">
        <v>62</v>
      </c>
      <c r="B18" s="61">
        <v>1.11E+16</v>
      </c>
      <c r="C18" s="63">
        <v>2</v>
      </c>
      <c r="D18" s="62">
        <v>20</v>
      </c>
      <c r="E18" s="63">
        <v>3.8</v>
      </c>
      <c r="F18" s="63">
        <f t="shared" si="2"/>
        <v>19</v>
      </c>
      <c r="G18" s="63">
        <f t="shared" si="3"/>
        <v>190</v>
      </c>
    </row>
    <row r="19" spans="1:8" ht="40.5" customHeight="1">
      <c r="A19" s="60" t="s">
        <v>52</v>
      </c>
      <c r="B19" s="64" t="s">
        <v>63</v>
      </c>
      <c r="C19" s="62">
        <f t="shared" ref="C19" si="4">C20+C22+C23+C25</f>
        <v>255.8</v>
      </c>
      <c r="D19" s="62">
        <f t="shared" ref="D19:E19" si="5">D20+D22+D23+D25</f>
        <v>3542.7</v>
      </c>
      <c r="E19" s="62">
        <f t="shared" si="5"/>
        <v>229</v>
      </c>
      <c r="F19" s="63">
        <f t="shared" si="2"/>
        <v>6.4639963869365173</v>
      </c>
      <c r="G19" s="63">
        <f t="shared" si="3"/>
        <v>89.523064894448794</v>
      </c>
      <c r="H19" s="39"/>
    </row>
    <row r="20" spans="1:8" ht="55.5" customHeight="1">
      <c r="A20" s="60" t="s">
        <v>53</v>
      </c>
      <c r="B20" s="64" t="s">
        <v>64</v>
      </c>
      <c r="C20" s="62">
        <f>C21</f>
        <v>11.4</v>
      </c>
      <c r="D20" s="62">
        <f>D21</f>
        <v>45.8</v>
      </c>
      <c r="E20" s="62">
        <v>11.5</v>
      </c>
      <c r="F20" s="63">
        <f t="shared" si="2"/>
        <v>25.109170305676859</v>
      </c>
      <c r="G20" s="63">
        <f t="shared" si="3"/>
        <v>100.87719298245614</v>
      </c>
    </row>
    <row r="21" spans="1:8" ht="51">
      <c r="A21" s="37" t="s">
        <v>54</v>
      </c>
      <c r="B21" s="27" t="s">
        <v>76</v>
      </c>
      <c r="C21" s="36">
        <v>11.4</v>
      </c>
      <c r="D21" s="36">
        <v>45.8</v>
      </c>
      <c r="E21" s="36">
        <v>11.5</v>
      </c>
      <c r="F21" s="46">
        <f t="shared" si="2"/>
        <v>25.109170305676859</v>
      </c>
      <c r="G21" s="46">
        <f t="shared" si="3"/>
        <v>100.87719298245614</v>
      </c>
    </row>
    <row r="22" spans="1:8" ht="68.25" customHeight="1">
      <c r="A22" s="65" t="s">
        <v>77</v>
      </c>
      <c r="B22" s="66">
        <v>2.02200000000001E+16</v>
      </c>
      <c r="C22" s="63">
        <v>0</v>
      </c>
      <c r="D22" s="62">
        <v>1929</v>
      </c>
      <c r="E22" s="63">
        <v>0</v>
      </c>
      <c r="F22" s="63">
        <f t="shared" si="2"/>
        <v>0</v>
      </c>
      <c r="G22" s="63">
        <v>0</v>
      </c>
    </row>
    <row r="23" spans="1:8" ht="51" customHeight="1">
      <c r="A23" s="60" t="s">
        <v>55</v>
      </c>
      <c r="B23" s="64" t="s">
        <v>65</v>
      </c>
      <c r="C23" s="62">
        <v>0</v>
      </c>
      <c r="D23" s="62">
        <v>227.1</v>
      </c>
      <c r="E23" s="62">
        <v>49.4</v>
      </c>
      <c r="F23" s="63">
        <f t="shared" si="2"/>
        <v>21.752531924262438</v>
      </c>
      <c r="G23" s="63">
        <v>0</v>
      </c>
    </row>
    <row r="24" spans="1:8" ht="63.75" customHeight="1">
      <c r="A24" s="37" t="s">
        <v>56</v>
      </c>
      <c r="B24" s="27" t="s">
        <v>66</v>
      </c>
      <c r="C24" s="36">
        <v>0</v>
      </c>
      <c r="D24" s="36">
        <v>227.1</v>
      </c>
      <c r="E24" s="36">
        <v>49.4</v>
      </c>
      <c r="F24" s="46">
        <f t="shared" si="2"/>
        <v>21.752531924262438</v>
      </c>
      <c r="G24" s="46">
        <v>0</v>
      </c>
    </row>
    <row r="25" spans="1:8" ht="27.75" customHeight="1">
      <c r="A25" s="60" t="s">
        <v>57</v>
      </c>
      <c r="B25" s="64" t="s">
        <v>67</v>
      </c>
      <c r="C25" s="62">
        <f>C26</f>
        <v>244.4</v>
      </c>
      <c r="D25" s="62">
        <f>D26</f>
        <v>1340.8</v>
      </c>
      <c r="E25" s="62">
        <f>E26</f>
        <v>168.1</v>
      </c>
      <c r="F25" s="63">
        <f t="shared" si="2"/>
        <v>12.537291169451073</v>
      </c>
      <c r="G25" s="63">
        <f t="shared" si="3"/>
        <v>68.780687397708675</v>
      </c>
      <c r="H25" s="39"/>
    </row>
    <row r="26" spans="1:8" ht="42.75" customHeight="1">
      <c r="A26" s="37" t="s">
        <v>58</v>
      </c>
      <c r="B26" s="27" t="s">
        <v>68</v>
      </c>
      <c r="C26" s="36">
        <v>244.4</v>
      </c>
      <c r="D26" s="36">
        <v>1340.8</v>
      </c>
      <c r="E26" s="36">
        <v>168.1</v>
      </c>
      <c r="F26" s="46">
        <f t="shared" si="2"/>
        <v>12.537291169451073</v>
      </c>
      <c r="G26" s="46">
        <f t="shared" si="3"/>
        <v>68.780687397708675</v>
      </c>
    </row>
    <row r="27" spans="1:8" ht="25.5" hidden="1">
      <c r="A27" s="37" t="s">
        <v>78</v>
      </c>
      <c r="B27" s="27" t="s">
        <v>79</v>
      </c>
      <c r="C27" s="35"/>
      <c r="D27" s="35"/>
      <c r="E27" s="35"/>
      <c r="F27" s="22" t="e">
        <f t="shared" si="2"/>
        <v>#DIV/0!</v>
      </c>
      <c r="G27" s="46" t="e">
        <f t="shared" si="3"/>
        <v>#DIV/0!</v>
      </c>
    </row>
    <row r="28" spans="1:8" ht="25.5" hidden="1">
      <c r="A28" s="37" t="s">
        <v>80</v>
      </c>
      <c r="B28" s="27" t="s">
        <v>81</v>
      </c>
      <c r="C28" s="35"/>
      <c r="D28" s="35"/>
      <c r="E28" s="35"/>
      <c r="F28" s="22" t="e">
        <f t="shared" si="2"/>
        <v>#DIV/0!</v>
      </c>
      <c r="G28" s="46" t="e">
        <f t="shared" si="3"/>
        <v>#DIV/0!</v>
      </c>
    </row>
    <row r="29" spans="1:8" ht="19.5" customHeight="1">
      <c r="A29" s="57" t="s">
        <v>4</v>
      </c>
      <c r="B29" s="57"/>
      <c r="C29" s="56">
        <f>C31+C35+C37+C40+C45+C43</f>
        <v>1277.9000000000001</v>
      </c>
      <c r="D29" s="56">
        <f>D31+D35+D37+D40+D45+D43</f>
        <v>10713.5</v>
      </c>
      <c r="E29" s="56">
        <f>E31+E35+E37+E40+E45+E43</f>
        <v>1644</v>
      </c>
      <c r="F29" s="56">
        <f t="shared" si="2"/>
        <v>15.345125309189342</v>
      </c>
      <c r="G29" s="56">
        <f t="shared" si="3"/>
        <v>128.64856405039518</v>
      </c>
    </row>
    <row r="30" spans="1:8" ht="15" customHeight="1">
      <c r="A30" s="29" t="s">
        <v>3</v>
      </c>
      <c r="B30" s="30"/>
      <c r="C30" s="22"/>
      <c r="D30" s="22"/>
      <c r="E30" s="22"/>
      <c r="F30" s="22"/>
      <c r="G30" s="46"/>
    </row>
    <row r="31" spans="1:8" ht="18.75" customHeight="1">
      <c r="A31" s="67" t="s">
        <v>5</v>
      </c>
      <c r="B31" s="68" t="s">
        <v>6</v>
      </c>
      <c r="C31" s="69">
        <f t="shared" ref="C31" si="6">C32+C33+C34</f>
        <v>605.70000000000005</v>
      </c>
      <c r="D31" s="69">
        <f t="shared" ref="D31:E31" si="7">D32+D33+D34</f>
        <v>4029</v>
      </c>
      <c r="E31" s="69">
        <f t="shared" si="7"/>
        <v>721.3</v>
      </c>
      <c r="F31" s="63">
        <f t="shared" si="2"/>
        <v>17.902705385951847</v>
      </c>
      <c r="G31" s="63">
        <f t="shared" si="3"/>
        <v>119.08535578669306</v>
      </c>
    </row>
    <row r="32" spans="1:8" ht="52.5" customHeight="1">
      <c r="A32" s="29" t="s">
        <v>7</v>
      </c>
      <c r="B32" s="32" t="s">
        <v>8</v>
      </c>
      <c r="C32" s="25">
        <v>602.5</v>
      </c>
      <c r="D32" s="25">
        <v>4016.5</v>
      </c>
      <c r="E32" s="25">
        <v>717.3</v>
      </c>
      <c r="F32" s="46">
        <f t="shared" si="2"/>
        <v>17.858832316693636</v>
      </c>
      <c r="G32" s="46">
        <f t="shared" si="3"/>
        <v>119.05394190871368</v>
      </c>
    </row>
    <row r="33" spans="1:8" ht="18" customHeight="1">
      <c r="A33" s="23" t="s">
        <v>72</v>
      </c>
      <c r="B33" s="31" t="s">
        <v>73</v>
      </c>
      <c r="C33" s="25">
        <v>0</v>
      </c>
      <c r="D33" s="25">
        <v>5</v>
      </c>
      <c r="E33" s="25">
        <v>0</v>
      </c>
      <c r="F33" s="46">
        <f t="shared" si="2"/>
        <v>0</v>
      </c>
      <c r="G33" s="46">
        <v>0</v>
      </c>
    </row>
    <row r="34" spans="1:8" ht="27" customHeight="1">
      <c r="A34" s="29" t="s">
        <v>9</v>
      </c>
      <c r="B34" s="31" t="s">
        <v>10</v>
      </c>
      <c r="C34" s="25">
        <v>3.2</v>
      </c>
      <c r="D34" s="25">
        <v>7.5</v>
      </c>
      <c r="E34" s="25">
        <v>4</v>
      </c>
      <c r="F34" s="46">
        <f t="shared" si="2"/>
        <v>53.333333333333336</v>
      </c>
      <c r="G34" s="46">
        <f t="shared" si="3"/>
        <v>125</v>
      </c>
    </row>
    <row r="35" spans="1:8" ht="18" customHeight="1">
      <c r="A35" s="67" t="s">
        <v>11</v>
      </c>
      <c r="B35" s="68" t="s">
        <v>12</v>
      </c>
      <c r="C35" s="63">
        <f t="shared" ref="C35:E35" si="8">C36</f>
        <v>0</v>
      </c>
      <c r="D35" s="63">
        <f t="shared" si="8"/>
        <v>227.1</v>
      </c>
      <c r="E35" s="63">
        <f t="shared" si="8"/>
        <v>49.4</v>
      </c>
      <c r="F35" s="63">
        <f t="shared" si="2"/>
        <v>21.752531924262438</v>
      </c>
      <c r="G35" s="63">
        <v>0</v>
      </c>
    </row>
    <row r="36" spans="1:8" ht="28.5" customHeight="1">
      <c r="A36" s="29" t="s">
        <v>13</v>
      </c>
      <c r="B36" s="31" t="s">
        <v>14</v>
      </c>
      <c r="C36" s="25">
        <v>0</v>
      </c>
      <c r="D36" s="25">
        <v>227.1</v>
      </c>
      <c r="E36" s="25">
        <v>49.4</v>
      </c>
      <c r="F36" s="46">
        <f t="shared" si="2"/>
        <v>21.752531924262438</v>
      </c>
      <c r="G36" s="46">
        <v>0</v>
      </c>
    </row>
    <row r="37" spans="1:8" ht="18" customHeight="1">
      <c r="A37" s="67" t="s">
        <v>15</v>
      </c>
      <c r="B37" s="68" t="s">
        <v>16</v>
      </c>
      <c r="C37" s="63">
        <f t="shared" ref="C37" si="9">C38+C39</f>
        <v>158.69999999999999</v>
      </c>
      <c r="D37" s="63">
        <f t="shared" ref="D37:E37" si="10">D38+D39</f>
        <v>3359.4</v>
      </c>
      <c r="E37" s="63">
        <f t="shared" si="10"/>
        <v>178.5</v>
      </c>
      <c r="F37" s="63">
        <f t="shared" si="2"/>
        <v>5.313448830148241</v>
      </c>
      <c r="G37" s="63">
        <f t="shared" si="3"/>
        <v>112.47637051039699</v>
      </c>
      <c r="H37" s="14"/>
    </row>
    <row r="38" spans="1:8" ht="28.5" customHeight="1">
      <c r="A38" s="29" t="s">
        <v>17</v>
      </c>
      <c r="B38" s="31" t="s">
        <v>18</v>
      </c>
      <c r="C38" s="25">
        <v>126</v>
      </c>
      <c r="D38" s="25">
        <v>3339.4</v>
      </c>
      <c r="E38" s="25">
        <v>178.5</v>
      </c>
      <c r="F38" s="46">
        <f t="shared" si="2"/>
        <v>5.3452716056776666</v>
      </c>
      <c r="G38" s="46">
        <f t="shared" si="3"/>
        <v>141.66666666666669</v>
      </c>
    </row>
    <row r="39" spans="1:8" ht="28.5" customHeight="1">
      <c r="A39" s="33" t="s">
        <v>69</v>
      </c>
      <c r="B39" s="31" t="s">
        <v>70</v>
      </c>
      <c r="C39" s="25">
        <v>32.700000000000003</v>
      </c>
      <c r="D39" s="25">
        <v>20</v>
      </c>
      <c r="E39" s="25">
        <v>0</v>
      </c>
      <c r="F39" s="46">
        <f t="shared" si="2"/>
        <v>0</v>
      </c>
      <c r="G39" s="46">
        <f t="shared" si="3"/>
        <v>0</v>
      </c>
    </row>
    <row r="40" spans="1:8" ht="28.5" customHeight="1">
      <c r="A40" s="67" t="s">
        <v>19</v>
      </c>
      <c r="B40" s="68" t="s">
        <v>20</v>
      </c>
      <c r="C40" s="63">
        <f>C42+C41</f>
        <v>207.1</v>
      </c>
      <c r="D40" s="63">
        <f>D42+D41</f>
        <v>856.40000000000009</v>
      </c>
      <c r="E40" s="63">
        <f>E42+E41</f>
        <v>125.1</v>
      </c>
      <c r="F40" s="63">
        <f t="shared" si="2"/>
        <v>14.607659971975709</v>
      </c>
      <c r="G40" s="63">
        <f t="shared" si="3"/>
        <v>60.405601158860456</v>
      </c>
    </row>
    <row r="41" spans="1:8" s="42" customFormat="1" ht="18.75" customHeight="1">
      <c r="A41" s="47" t="s">
        <v>105</v>
      </c>
      <c r="B41" s="48" t="s">
        <v>104</v>
      </c>
      <c r="C41" s="46">
        <v>0</v>
      </c>
      <c r="D41" s="46">
        <v>368.8</v>
      </c>
      <c r="E41" s="46">
        <v>0</v>
      </c>
      <c r="F41" s="46">
        <f t="shared" si="2"/>
        <v>0</v>
      </c>
      <c r="G41" s="46">
        <v>0</v>
      </c>
    </row>
    <row r="42" spans="1:8" ht="17.25" customHeight="1">
      <c r="A42" s="29" t="s">
        <v>21</v>
      </c>
      <c r="B42" s="31" t="s">
        <v>22</v>
      </c>
      <c r="C42" s="25">
        <v>207.1</v>
      </c>
      <c r="D42" s="25">
        <v>487.6</v>
      </c>
      <c r="E42" s="25">
        <v>125.1</v>
      </c>
      <c r="F42" s="46">
        <f t="shared" si="2"/>
        <v>25.656275635767017</v>
      </c>
      <c r="G42" s="46">
        <f t="shared" si="3"/>
        <v>60.405601158860456</v>
      </c>
    </row>
    <row r="43" spans="1:8" ht="16.5" hidden="1" customHeight="1">
      <c r="A43" s="38" t="s">
        <v>82</v>
      </c>
      <c r="B43" s="31" t="s">
        <v>84</v>
      </c>
      <c r="C43" s="25">
        <f>C44</f>
        <v>0</v>
      </c>
      <c r="D43" s="25">
        <f>D44</f>
        <v>0</v>
      </c>
      <c r="E43" s="25">
        <f>E44</f>
        <v>0</v>
      </c>
      <c r="F43" s="46" t="e">
        <f t="shared" si="2"/>
        <v>#DIV/0!</v>
      </c>
      <c r="G43" s="46" t="e">
        <f t="shared" si="3"/>
        <v>#DIV/0!</v>
      </c>
    </row>
    <row r="44" spans="1:8" ht="40.5" hidden="1" customHeight="1">
      <c r="A44" s="38" t="s">
        <v>83</v>
      </c>
      <c r="B44" s="31" t="s">
        <v>85</v>
      </c>
      <c r="C44" s="25">
        <v>0</v>
      </c>
      <c r="D44" s="25">
        <v>0</v>
      </c>
      <c r="E44" s="25">
        <v>0</v>
      </c>
      <c r="F44" s="46" t="e">
        <f t="shared" si="2"/>
        <v>#DIV/0!</v>
      </c>
      <c r="G44" s="46" t="e">
        <f t="shared" si="3"/>
        <v>#DIV/0!</v>
      </c>
    </row>
    <row r="45" spans="1:8" ht="19.5" customHeight="1">
      <c r="A45" s="67" t="s">
        <v>74</v>
      </c>
      <c r="B45" s="68" t="s">
        <v>23</v>
      </c>
      <c r="C45" s="63">
        <f t="shared" ref="C45:E45" si="11">C46</f>
        <v>306.39999999999998</v>
      </c>
      <c r="D45" s="63">
        <f>D46</f>
        <v>2241.6</v>
      </c>
      <c r="E45" s="63">
        <f t="shared" si="11"/>
        <v>569.70000000000005</v>
      </c>
      <c r="F45" s="63">
        <f t="shared" si="2"/>
        <v>25.41488222698073</v>
      </c>
      <c r="G45" s="63">
        <f t="shared" si="3"/>
        <v>185.93342036553528</v>
      </c>
    </row>
    <row r="46" spans="1:8" ht="18.75" customHeight="1">
      <c r="A46" s="29" t="s">
        <v>24</v>
      </c>
      <c r="B46" s="31" t="s">
        <v>25</v>
      </c>
      <c r="C46" s="25">
        <v>306.39999999999998</v>
      </c>
      <c r="D46" s="25">
        <v>2241.6</v>
      </c>
      <c r="E46" s="25">
        <v>569.70000000000005</v>
      </c>
      <c r="F46" s="46">
        <f t="shared" si="2"/>
        <v>25.41488222698073</v>
      </c>
      <c r="G46" s="46">
        <f t="shared" si="3"/>
        <v>185.93342036553528</v>
      </c>
    </row>
    <row r="47" spans="1:8" ht="30" customHeight="1">
      <c r="A47" s="28" t="s">
        <v>26</v>
      </c>
      <c r="B47" s="28"/>
      <c r="C47" s="22">
        <f>C5-C29</f>
        <v>1475.3000000000002</v>
      </c>
      <c r="D47" s="22">
        <f>D5-D29</f>
        <v>-531.29999999999927</v>
      </c>
      <c r="E47" s="22">
        <f>E5-E29</f>
        <v>278.59999999999968</v>
      </c>
      <c r="F47" s="22"/>
      <c r="G47" s="22"/>
    </row>
    <row r="48" spans="1:8" ht="30" customHeight="1">
      <c r="A48" s="57" t="s">
        <v>27</v>
      </c>
      <c r="B48" s="57"/>
      <c r="C48" s="58">
        <f t="shared" ref="C48" si="12">C50</f>
        <v>-1475.3000000000002</v>
      </c>
      <c r="D48" s="58">
        <f>D50</f>
        <v>531.29999999999927</v>
      </c>
      <c r="E48" s="58">
        <f t="shared" ref="E48" si="13">E50</f>
        <v>-278.59999999999991</v>
      </c>
      <c r="F48" s="59"/>
      <c r="G48" s="56"/>
    </row>
    <row r="49" spans="1:7" ht="18.75" customHeight="1">
      <c r="A49" s="29" t="s">
        <v>3</v>
      </c>
      <c r="B49" s="29"/>
      <c r="C49" s="34"/>
      <c r="D49" s="34"/>
      <c r="E49" s="34"/>
      <c r="F49" s="40"/>
      <c r="G49" s="40"/>
    </row>
    <row r="50" spans="1:7" ht="27" customHeight="1">
      <c r="A50" s="29" t="s">
        <v>28</v>
      </c>
      <c r="B50" s="31" t="s">
        <v>29</v>
      </c>
      <c r="C50" s="34">
        <f t="shared" ref="C50" si="14">C51+C52</f>
        <v>-1475.3000000000002</v>
      </c>
      <c r="D50" s="34">
        <f t="shared" ref="D50" si="15">D51+D52</f>
        <v>531.29999999999927</v>
      </c>
      <c r="E50" s="34">
        <f>E51+E52</f>
        <v>-278.59999999999991</v>
      </c>
      <c r="F50" s="40"/>
      <c r="G50" s="40"/>
    </row>
    <row r="51" spans="1:7" ht="28.5" customHeight="1">
      <c r="A51" s="29" t="s">
        <v>30</v>
      </c>
      <c r="B51" s="31" t="s">
        <v>31</v>
      </c>
      <c r="C51" s="49">
        <v>-2773.9</v>
      </c>
      <c r="D51" s="34">
        <v>-10182.200000000001</v>
      </c>
      <c r="E51" s="34">
        <v>-1931.8</v>
      </c>
      <c r="F51" s="40"/>
      <c r="G51" s="40"/>
    </row>
    <row r="52" spans="1:7" ht="26.25" customHeight="1">
      <c r="A52" s="29" t="s">
        <v>32</v>
      </c>
      <c r="B52" s="31" t="s">
        <v>33</v>
      </c>
      <c r="C52" s="49">
        <v>1298.5999999999999</v>
      </c>
      <c r="D52" s="34">
        <v>10713.5</v>
      </c>
      <c r="E52" s="34">
        <v>1653.2</v>
      </c>
      <c r="F52" s="40"/>
      <c r="G52" s="40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/>
      <c r="C55" s="3"/>
      <c r="D55" s="3"/>
      <c r="E55" s="3"/>
      <c r="F55" s="3"/>
      <c r="G55" s="3"/>
    </row>
    <row r="56" spans="1:7">
      <c r="A56" s="50" t="s">
        <v>99</v>
      </c>
      <c r="B56" s="50"/>
      <c r="C56" s="50"/>
      <c r="D56" s="50"/>
      <c r="E56" s="50"/>
      <c r="F56" s="50"/>
      <c r="G56" s="50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43" t="s">
        <v>103</v>
      </c>
      <c r="C58" s="3"/>
      <c r="D58" s="3"/>
      <c r="E58" s="3"/>
      <c r="F58" s="3"/>
      <c r="G58" s="3"/>
    </row>
  </sheetData>
  <mergeCells count="2">
    <mergeCell ref="A56:G56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6" sqref="G6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117" customHeight="1">
      <c r="A2" s="51" t="s">
        <v>102</v>
      </c>
      <c r="B2" s="52"/>
      <c r="C2" s="52"/>
      <c r="D2" s="52"/>
      <c r="E2" s="52"/>
      <c r="F2" s="52"/>
      <c r="G2" s="52"/>
    </row>
    <row r="3" spans="1:7">
      <c r="A3" s="3"/>
      <c r="B3" s="3"/>
      <c r="C3" s="3"/>
      <c r="D3" s="3"/>
      <c r="E3" s="3"/>
      <c r="F3" s="3"/>
      <c r="G3" s="4"/>
    </row>
    <row r="4" spans="1:7" ht="88.5" customHeight="1">
      <c r="A4" s="9" t="s">
        <v>34</v>
      </c>
      <c r="B4" s="9" t="s">
        <v>35</v>
      </c>
      <c r="C4" s="44" t="s">
        <v>88</v>
      </c>
      <c r="D4" s="44" t="s">
        <v>96</v>
      </c>
      <c r="E4" s="44" t="s">
        <v>97</v>
      </c>
      <c r="F4" s="44" t="s">
        <v>98</v>
      </c>
      <c r="G4" s="44" t="s">
        <v>94</v>
      </c>
    </row>
    <row r="5" spans="1:7" ht="76.5" customHeight="1">
      <c r="A5" s="10" t="s">
        <v>36</v>
      </c>
      <c r="B5" s="11">
        <v>3</v>
      </c>
      <c r="C5" s="11">
        <v>407.2</v>
      </c>
      <c r="D5" s="11">
        <v>2761.5</v>
      </c>
      <c r="E5" s="11">
        <v>499.9</v>
      </c>
      <c r="F5" s="11">
        <f>E5/D5*100</f>
        <v>18.102480535940611</v>
      </c>
      <c r="G5" s="11">
        <f>E5/C5*100</f>
        <v>122.76522593320236</v>
      </c>
    </row>
    <row r="6" spans="1:7" ht="66.75" customHeight="1">
      <c r="A6" s="12" t="s">
        <v>37</v>
      </c>
      <c r="B6" s="41">
        <v>2.25</v>
      </c>
      <c r="C6" s="11">
        <v>210.4</v>
      </c>
      <c r="D6" s="11">
        <v>1732.2</v>
      </c>
      <c r="E6" s="11">
        <v>315</v>
      </c>
      <c r="F6" s="11">
        <f>E6/D6*100</f>
        <v>18.184967093869066</v>
      </c>
      <c r="G6" s="11">
        <f>E6/C6*100</f>
        <v>149.71482889733841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 s="42" customFormat="1">
      <c r="A10" s="50" t="s">
        <v>100</v>
      </c>
      <c r="B10" s="50"/>
      <c r="C10" s="50"/>
      <c r="D10" s="50"/>
      <c r="E10" s="50"/>
      <c r="F10" s="50"/>
      <c r="G10" s="50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C4" sqref="C4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3"/>
      <c r="B1" s="3"/>
      <c r="C1" s="3"/>
      <c r="D1" s="3"/>
      <c r="E1" s="3"/>
      <c r="F1" s="3"/>
    </row>
    <row r="2" spans="1:7" ht="96" customHeight="1">
      <c r="A2" s="51" t="s">
        <v>95</v>
      </c>
      <c r="B2" s="52"/>
      <c r="C2" s="52"/>
      <c r="D2" s="52"/>
      <c r="E2" s="52"/>
      <c r="F2" s="52"/>
    </row>
    <row r="3" spans="1:7">
      <c r="A3" s="3"/>
      <c r="B3" s="7"/>
      <c r="C3" s="3"/>
      <c r="D3" s="3"/>
      <c r="E3" s="3"/>
      <c r="F3" s="4"/>
    </row>
    <row r="4" spans="1:7" ht="66.75" customHeight="1">
      <c r="A4" s="2" t="s">
        <v>59</v>
      </c>
      <c r="B4" s="45" t="s">
        <v>88</v>
      </c>
      <c r="C4" s="45" t="s">
        <v>96</v>
      </c>
      <c r="D4" s="45" t="s">
        <v>97</v>
      </c>
      <c r="E4" s="45" t="s">
        <v>98</v>
      </c>
      <c r="F4" s="45" t="s">
        <v>94</v>
      </c>
    </row>
    <row r="5" spans="1:7" ht="68.25" customHeight="1">
      <c r="A5" s="15" t="s">
        <v>71</v>
      </c>
      <c r="B5" s="5">
        <v>0</v>
      </c>
      <c r="C5" s="5">
        <v>2</v>
      </c>
      <c r="D5" s="5">
        <v>0</v>
      </c>
      <c r="E5" s="5">
        <f t="shared" ref="E5:E9" si="0">D5/C5*100</f>
        <v>0</v>
      </c>
      <c r="F5" s="5">
        <v>0</v>
      </c>
    </row>
    <row r="6" spans="1:7" ht="70.5" customHeight="1">
      <c r="A6" s="16" t="s">
        <v>61</v>
      </c>
      <c r="B6" s="5">
        <v>207.1</v>
      </c>
      <c r="C6" s="5">
        <v>487.6</v>
      </c>
      <c r="D6" s="5">
        <v>125.1</v>
      </c>
      <c r="E6" s="5">
        <f t="shared" si="0"/>
        <v>25.656275635767017</v>
      </c>
      <c r="F6" s="5">
        <f t="shared" ref="F6:F9" si="1">D6/B6*100</f>
        <v>60.405601158860456</v>
      </c>
    </row>
    <row r="7" spans="1:7" ht="78.75" customHeight="1">
      <c r="A7" s="17" t="s">
        <v>89</v>
      </c>
      <c r="B7" s="5">
        <v>126</v>
      </c>
      <c r="C7" s="5">
        <v>3339.4</v>
      </c>
      <c r="D7" s="5">
        <v>178.5</v>
      </c>
      <c r="E7" s="5">
        <f t="shared" si="0"/>
        <v>5.3452716056776666</v>
      </c>
      <c r="F7" s="5">
        <f t="shared" si="1"/>
        <v>141.66666666666669</v>
      </c>
      <c r="G7" s="14"/>
    </row>
    <row r="8" spans="1:7" s="13" customFormat="1" ht="61.5" customHeight="1">
      <c r="A8" s="17" t="s">
        <v>86</v>
      </c>
      <c r="B8" s="5">
        <v>306.39999999999998</v>
      </c>
      <c r="C8" s="5">
        <v>2241.6</v>
      </c>
      <c r="D8" s="5">
        <v>569.70000000000005</v>
      </c>
      <c r="E8" s="5">
        <f t="shared" si="0"/>
        <v>25.41488222698073</v>
      </c>
      <c r="F8" s="5">
        <f t="shared" si="1"/>
        <v>185.93342036553528</v>
      </c>
    </row>
    <row r="9" spans="1:7" ht="21" customHeight="1">
      <c r="A9" s="6" t="s">
        <v>60</v>
      </c>
      <c r="B9" s="8">
        <f t="shared" ref="B9" si="2">B6+B7+B5+B8</f>
        <v>639.5</v>
      </c>
      <c r="C9" s="8">
        <f t="shared" ref="C9:D9" si="3">C6+C7+C5+C8</f>
        <v>6070.6</v>
      </c>
      <c r="D9" s="8">
        <f t="shared" si="3"/>
        <v>873.30000000000007</v>
      </c>
      <c r="E9" s="8">
        <f t="shared" si="0"/>
        <v>14.385727934635787</v>
      </c>
      <c r="F9" s="8">
        <f t="shared" si="1"/>
        <v>136.5598123534011</v>
      </c>
    </row>
    <row r="10" spans="1:7">
      <c r="A10" s="3"/>
      <c r="B10" s="3"/>
      <c r="C10" s="7"/>
      <c r="D10" s="7"/>
      <c r="E10" s="7"/>
      <c r="F10" s="7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 s="42" customFormat="1">
      <c r="A13" s="50" t="s">
        <v>101</v>
      </c>
      <c r="B13" s="50"/>
      <c r="C13" s="50"/>
      <c r="D13" s="50"/>
      <c r="E13" s="50"/>
      <c r="F13" s="50"/>
      <c r="G13" s="50"/>
    </row>
    <row r="14" spans="1:7">
      <c r="A14" s="3"/>
      <c r="B14" s="3"/>
      <c r="C14" s="3"/>
      <c r="D14" s="3"/>
      <c r="E14" s="3"/>
      <c r="F14" s="3"/>
    </row>
  </sheetData>
  <mergeCells count="2">
    <mergeCell ref="A2:F2"/>
    <mergeCell ref="A13:G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2026-04-29T13:09:44Z</cp:lastPrinted>
  <dcterms:created xsi:type="dcterms:W3CDTF">2017-04-17T10:25:39Z</dcterms:created>
  <dcterms:modified xsi:type="dcterms:W3CDTF">2026-04-29T13:09:49Z</dcterms:modified>
</cp:coreProperties>
</file>