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7" i="1"/>
  <c r="G10"/>
  <c r="G11"/>
  <c r="G12"/>
  <c r="G13"/>
  <c r="G14"/>
  <c r="G15"/>
  <c r="G16"/>
  <c r="G17"/>
  <c r="G20"/>
  <c r="G21"/>
  <c r="G23"/>
  <c r="G24"/>
  <c r="F7"/>
  <c r="F8"/>
  <c r="F9"/>
  <c r="F10"/>
  <c r="F11"/>
  <c r="F12"/>
  <c r="F13"/>
  <c r="F14"/>
  <c r="F15"/>
  <c r="F16"/>
  <c r="F17"/>
  <c r="F19"/>
  <c r="F20"/>
  <c r="F21"/>
  <c r="F22"/>
  <c r="F23"/>
  <c r="F24"/>
  <c r="F25"/>
  <c r="F26"/>
  <c r="C7"/>
  <c r="E7"/>
  <c r="E5" s="1"/>
  <c r="D7"/>
  <c r="D5"/>
  <c r="D19"/>
  <c r="E19"/>
  <c r="C19"/>
  <c r="E5" i="3"/>
  <c r="B9"/>
  <c r="G31" i="1"/>
  <c r="G32"/>
  <c r="G34"/>
  <c r="G35"/>
  <c r="G36"/>
  <c r="G40"/>
  <c r="G41"/>
  <c r="G44"/>
  <c r="G45"/>
  <c r="F31"/>
  <c r="F32"/>
  <c r="F33"/>
  <c r="F34"/>
  <c r="F35"/>
  <c r="F36"/>
  <c r="F38"/>
  <c r="F40"/>
  <c r="F41"/>
  <c r="F44"/>
  <c r="F45"/>
  <c r="C49"/>
  <c r="C47"/>
  <c r="C44"/>
  <c r="C42"/>
  <c r="C40"/>
  <c r="C37"/>
  <c r="C35"/>
  <c r="C31"/>
  <c r="C5"/>
  <c r="C9" i="3"/>
  <c r="D9"/>
  <c r="E7"/>
  <c r="E8"/>
  <c r="F27" i="1"/>
  <c r="F28"/>
  <c r="E35"/>
  <c r="D42"/>
  <c r="E42"/>
  <c r="G27"/>
  <c r="G28"/>
  <c r="D44"/>
  <c r="E44"/>
  <c r="D40"/>
  <c r="E40"/>
  <c r="D37"/>
  <c r="E37"/>
  <c r="D35"/>
  <c r="D31"/>
  <c r="E31"/>
  <c r="C29" l="1"/>
  <c r="F37"/>
  <c r="C46"/>
  <c r="D29"/>
  <c r="E29"/>
  <c r="F5" l="1"/>
  <c r="G5"/>
  <c r="F9" i="3" l="1"/>
  <c r="E9"/>
  <c r="F6"/>
  <c r="E6"/>
  <c r="G6" i="2" l="1"/>
  <c r="D49" i="1" l="1"/>
  <c r="D47" s="1"/>
  <c r="E49"/>
  <c r="E47" s="1"/>
  <c r="D46"/>
  <c r="G5" i="2"/>
  <c r="F6"/>
  <c r="F5"/>
  <c r="E46" i="1" l="1"/>
  <c r="G29"/>
  <c r="F29"/>
</calcChain>
</file>

<file path=xl/sharedStrings.xml><?xml version="1.0" encoding="utf-8"?>
<sst xmlns="http://schemas.openxmlformats.org/spreadsheetml/2006/main" count="119" uniqueCount="107">
  <si>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</si>
  <si>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</si>
  <si>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</si>
  <si>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</si>
  <si>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</si>
  <si>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</si>
  <si>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</si>
  <si>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</si>
  <si>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</si>
  <si>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</si>
  <si>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</si>
  <si>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</si>
  <si>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</si>
  <si>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</si>
  <si>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</si>
  <si>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</si>
  <si>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</si>
  <si>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</si>
  <si>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</si>
  <si>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</si>
  <si>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</si>
  <si>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</si>
  <si>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</si>
  <si>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</si>
  <si>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</si>
  <si>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</si>
  <si>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</si>
  <si>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</si>
  <si>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</si>
  <si>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</si>
  <si>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</si>
  <si>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</si>
  <si>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</si>
  <si>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</si>
  <si>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</si>
  <si>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</si>
  <si>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</si>
  <si>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</si>
  <si>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</si>
  <si>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</si>
  <si>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</si>
  <si>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</si>
  <si>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</si>
  <si>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</si>
  <si>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</si>
  <si>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</si>
  <si>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</si>
  <si>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</si>
  <si>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</si>
  <si>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</si>
  <si>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</si>
  <si>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</si>
  <si>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</si>
  <si>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</si>
  <si>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</si>
  <si>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</si>
  <si>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</si>
  <si>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</si>
  <si>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</si>
  <si>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</si>
  <si>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</si>
  <si>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</si>
  <si>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</si>
  <si>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</si>
  <si>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</si>
  <si>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</si>
  <si>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</si>
  <si>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</si>
  <si>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</si>
  <si>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</si>
  <si>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</si>
  <si>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</si>
  <si>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</si>
  <si>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</si>
  <si>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</si>
  <si>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</si>
  <si>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</si>
  <si>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</si>
  <si>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</si>
  <si>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</si>
  <si>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</si>
  <si>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</si>
  <si>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</si>
  <si>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</si>
  <si>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</si>
  <si>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</si>
  <si>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</si>
  <si>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</si>
  <si>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</si>
  <si>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Исполнено на 1 апреля 2023 г.</t>
  </si>
  <si>
    <t>Исполнено на 1 апреля 2023 г. (тыс.руб)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</si>
  <si>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</si>
  <si>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</si>
  <si>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2024 года      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</si>
  <si>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</si>
  <si>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</si>
  <si>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</si>
  <si>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</si>
  <si>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св. 3,6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</si>
  <si>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2024 г.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</si>
  <si>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</si>
  <si>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</si>
  <si>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</si>
  <si>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</si>
  <si>
    <t>св. 2,8 раза</t>
  </si>
  <si>
    <t>св. 6,0 раз</t>
  </si>
  <si>
    <t>св. 8,7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</si>
</sst>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54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 applyProtection="1">
      <alignment horizontal="left" vertical="top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right" vertic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E19" sqref="E19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23" t="s">
        <v>93</v>
      </c>
      <c r="B2" s="22"/>
      <c r="C2" s="22"/>
      <c r="D2" s="22"/>
      <c r="E2" s="22"/>
      <c r="F2" s="22"/>
      <c r="G2" s="22"/>
    </row>
    <row r="3" spans="1:8">
      <c r="A3" s="26"/>
      <c r="B3" s="26"/>
      <c r="C3" s="26"/>
      <c r="D3" s="26"/>
      <c r="E3" s="26"/>
      <c r="F3" s="26"/>
      <c r="G3" s="27" t="s">
        <v>38</v>
      </c>
    </row>
    <row r="4" spans="1:8" ht="68.25" customHeight="1">
      <c r="A4" s="24" t="s">
        <v>0</v>
      </c>
      <c r="B4" s="24" t="s">
        <v>1</v>
      </c>
      <c r="C4" s="24" t="s">
        <v>89</v>
      </c>
      <c r="D4" s="24" t="s">
        <v>94</v>
      </c>
      <c r="E4" s="24" t="s">
        <v>95</v>
      </c>
      <c r="F4" s="25" t="s">
        <v>96</v>
      </c>
      <c r="G4" s="25" t="s">
        <v>97</v>
      </c>
    </row>
    <row r="5" spans="1:8" ht="16.5" customHeight="1">
      <c r="A5" s="28" t="s">
        <v>2</v>
      </c>
      <c r="B5" s="47"/>
      <c r="C5" s="45">
        <f t="shared" ref="C5:E5" si="0">C7+C19</f>
        <v>1255.3999999999999</v>
      </c>
      <c r="D5" s="45">
        <f t="shared" ref="D5:E5" si="1">D7+D19</f>
        <v>9974</v>
      </c>
      <c r="E5" s="45">
        <f t="shared" si="1"/>
        <v>1069.3999999999999</v>
      </c>
      <c r="F5" s="29">
        <f>E5/D5*100</f>
        <v>10.721876879887708</v>
      </c>
      <c r="G5" s="29">
        <f>E5/C5*100</f>
        <v>85.184005097976737</v>
      </c>
    </row>
    <row r="6" spans="1:8" ht="18.75" customHeight="1">
      <c r="A6" s="30" t="s">
        <v>3</v>
      </c>
      <c r="B6" s="31"/>
      <c r="C6" s="44"/>
      <c r="D6" s="44"/>
      <c r="E6" s="44"/>
      <c r="F6" s="29"/>
      <c r="G6" s="29"/>
    </row>
    <row r="7" spans="1:8" ht="15.75" customHeight="1">
      <c r="A7" s="48" t="s">
        <v>40</v>
      </c>
      <c r="B7" s="33">
        <v>1E+16</v>
      </c>
      <c r="C7" s="46">
        <f>C8+C10+C11+C13+C18</f>
        <v>1162.3</v>
      </c>
      <c r="D7" s="44">
        <f>D8+D10+D11+D13+D18</f>
        <v>6607.9</v>
      </c>
      <c r="E7" s="44">
        <f>E8+E10+E11+E13+E18</f>
        <v>507.09999999999997</v>
      </c>
      <c r="F7" s="32">
        <f t="shared" ref="F6:F26" si="2">E7/D7*100</f>
        <v>7.6741476111926641</v>
      </c>
      <c r="G7" s="32">
        <f t="shared" ref="G6:G26" si="3">E7/C7*100</f>
        <v>43.629011442828876</v>
      </c>
    </row>
    <row r="8" spans="1:8" ht="19.5" customHeight="1">
      <c r="A8" s="48" t="s">
        <v>41</v>
      </c>
      <c r="B8" s="33">
        <v>1.01E+16</v>
      </c>
      <c r="C8" s="46">
        <v>-20.3</v>
      </c>
      <c r="D8" s="44">
        <v>597.79999999999995</v>
      </c>
      <c r="E8" s="44">
        <v>72.2</v>
      </c>
      <c r="F8" s="32">
        <f t="shared" si="2"/>
        <v>12.077617932418869</v>
      </c>
      <c r="G8" s="32">
        <v>0</v>
      </c>
    </row>
    <row r="9" spans="1:8" ht="17.25" customHeight="1">
      <c r="A9" s="48" t="s">
        <v>42</v>
      </c>
      <c r="B9" s="34" t="s">
        <v>43</v>
      </c>
      <c r="C9" s="46">
        <v>-20.3</v>
      </c>
      <c r="D9" s="44">
        <v>597.79999999999995</v>
      </c>
      <c r="E9" s="44">
        <v>72.2</v>
      </c>
      <c r="F9" s="32">
        <f t="shared" si="2"/>
        <v>12.077617932418869</v>
      </c>
      <c r="G9" s="32">
        <v>0</v>
      </c>
    </row>
    <row r="10" spans="1:8" ht="55.5" customHeight="1">
      <c r="A10" s="48" t="s">
        <v>78</v>
      </c>
      <c r="B10" s="33">
        <v>1.03E+16</v>
      </c>
      <c r="C10" s="46">
        <v>243.2</v>
      </c>
      <c r="D10" s="44">
        <v>1037.3</v>
      </c>
      <c r="E10" s="44">
        <v>263.8</v>
      </c>
      <c r="F10" s="32">
        <f t="shared" si="2"/>
        <v>25.431408464282274</v>
      </c>
      <c r="G10" s="32">
        <f t="shared" si="3"/>
        <v>108.47039473684212</v>
      </c>
    </row>
    <row r="11" spans="1:8" ht="17.25" customHeight="1">
      <c r="A11" s="48" t="s">
        <v>44</v>
      </c>
      <c r="B11" s="33">
        <v>1.05E+16</v>
      </c>
      <c r="C11" s="46">
        <v>371.9</v>
      </c>
      <c r="D11" s="44">
        <v>1270</v>
      </c>
      <c r="E11" s="44">
        <v>-21</v>
      </c>
      <c r="F11" s="32">
        <f t="shared" si="2"/>
        <v>-1.6535433070866141</v>
      </c>
      <c r="G11" s="32">
        <f t="shared" si="3"/>
        <v>-5.6466792148426999</v>
      </c>
    </row>
    <row r="12" spans="1:8" ht="27" customHeight="1">
      <c r="A12" s="48" t="s">
        <v>45</v>
      </c>
      <c r="B12" s="34" t="s">
        <v>46</v>
      </c>
      <c r="C12" s="46">
        <v>371.9</v>
      </c>
      <c r="D12" s="44">
        <v>1270</v>
      </c>
      <c r="E12" s="44">
        <v>-21</v>
      </c>
      <c r="F12" s="32">
        <f t="shared" si="2"/>
        <v>-1.6535433070866141</v>
      </c>
      <c r="G12" s="32">
        <f t="shared" si="3"/>
        <v>-5.6466792148426999</v>
      </c>
    </row>
    <row r="13" spans="1:8" ht="18.75" customHeight="1">
      <c r="A13" s="48" t="s">
        <v>47</v>
      </c>
      <c r="B13" s="33">
        <v>1.06E+16</v>
      </c>
      <c r="C13" s="46">
        <v>567.5</v>
      </c>
      <c r="D13" s="44">
        <v>3654.8</v>
      </c>
      <c r="E13" s="44">
        <v>56.4</v>
      </c>
      <c r="F13" s="32">
        <f t="shared" si="2"/>
        <v>1.5431760971872603</v>
      </c>
      <c r="G13" s="32">
        <f t="shared" si="3"/>
        <v>9.9383259911894264</v>
      </c>
      <c r="H13" s="18"/>
    </row>
    <row r="14" spans="1:8" ht="26.25" customHeight="1">
      <c r="A14" s="48" t="s">
        <v>48</v>
      </c>
      <c r="B14" s="34" t="s">
        <v>49</v>
      </c>
      <c r="C14" s="46">
        <v>5.6</v>
      </c>
      <c r="D14" s="44">
        <v>1182</v>
      </c>
      <c r="E14" s="44">
        <v>3.3</v>
      </c>
      <c r="F14" s="32">
        <f t="shared" si="2"/>
        <v>0.27918781725888325</v>
      </c>
      <c r="G14" s="32">
        <f t="shared" si="3"/>
        <v>58.928571428571431</v>
      </c>
    </row>
    <row r="15" spans="1:8" ht="17.25" customHeight="1">
      <c r="A15" s="48" t="s">
        <v>50</v>
      </c>
      <c r="B15" s="34" t="s">
        <v>51</v>
      </c>
      <c r="C15" s="46">
        <v>561.9</v>
      </c>
      <c r="D15" s="44">
        <v>2472.8000000000002</v>
      </c>
      <c r="E15" s="44">
        <v>53.1</v>
      </c>
      <c r="F15" s="32">
        <f t="shared" si="2"/>
        <v>2.1473633128437397</v>
      </c>
      <c r="G15" s="32">
        <f t="shared" si="3"/>
        <v>9.4500800854244531</v>
      </c>
      <c r="H15" s="18"/>
    </row>
    <row r="16" spans="1:8" ht="15" hidden="1" customHeight="1">
      <c r="A16" s="48" t="s">
        <v>52</v>
      </c>
      <c r="B16" s="33">
        <v>1.08E+16</v>
      </c>
      <c r="C16" s="46"/>
      <c r="D16" s="44"/>
      <c r="E16" s="44"/>
      <c r="F16" s="32" t="e">
        <f t="shared" si="2"/>
        <v>#DIV/0!</v>
      </c>
      <c r="G16" s="32" t="e">
        <f t="shared" si="3"/>
        <v>#DIV/0!</v>
      </c>
    </row>
    <row r="17" spans="1:8" ht="25.5" hidden="1" customHeight="1">
      <c r="A17" s="48" t="s">
        <v>65</v>
      </c>
      <c r="B17" s="33">
        <v>1.11E+16</v>
      </c>
      <c r="C17" s="46"/>
      <c r="D17" s="44"/>
      <c r="E17" s="44"/>
      <c r="F17" s="32" t="e">
        <f t="shared" si="2"/>
        <v>#DIV/0!</v>
      </c>
      <c r="G17" s="32" t="e">
        <f t="shared" si="3"/>
        <v>#DIV/0!</v>
      </c>
    </row>
    <row r="18" spans="1:8" ht="28.5" customHeight="1">
      <c r="A18" s="48" t="s">
        <v>65</v>
      </c>
      <c r="B18" s="33">
        <v>1.11E+16</v>
      </c>
      <c r="C18" s="32">
        <v>0</v>
      </c>
      <c r="D18" s="44">
        <v>48</v>
      </c>
      <c r="E18" s="32">
        <v>135.69999999999999</v>
      </c>
      <c r="F18" s="32" t="s">
        <v>104</v>
      </c>
      <c r="G18" s="32">
        <v>0</v>
      </c>
    </row>
    <row r="19" spans="1:8" ht="40.5" customHeight="1">
      <c r="A19" s="48" t="s">
        <v>53</v>
      </c>
      <c r="B19" s="34" t="s">
        <v>66</v>
      </c>
      <c r="C19" s="44">
        <f>C20+C22+C23+C25</f>
        <v>93.1</v>
      </c>
      <c r="D19" s="44">
        <f t="shared" ref="D19:E19" si="4">D20+D22+D23+D25</f>
        <v>3366.1000000000004</v>
      </c>
      <c r="E19" s="44">
        <f t="shared" si="4"/>
        <v>562.29999999999995</v>
      </c>
      <c r="F19" s="32">
        <f t="shared" si="2"/>
        <v>16.704791895665604</v>
      </c>
      <c r="G19" s="32" t="s">
        <v>105</v>
      </c>
      <c r="H19" s="50"/>
    </row>
    <row r="20" spans="1:8" ht="55.5" customHeight="1">
      <c r="A20" s="48" t="s">
        <v>54</v>
      </c>
      <c r="B20" s="34" t="s">
        <v>67</v>
      </c>
      <c r="C20" s="44">
        <v>10.5</v>
      </c>
      <c r="D20" s="44">
        <v>43.5</v>
      </c>
      <c r="E20" s="44">
        <v>10.9</v>
      </c>
      <c r="F20" s="32">
        <f t="shared" si="2"/>
        <v>25.057471264367813</v>
      </c>
      <c r="G20" s="32">
        <f t="shared" si="3"/>
        <v>103.80952380952382</v>
      </c>
    </row>
    <row r="21" spans="1:8" ht="51">
      <c r="A21" s="48" t="s">
        <v>55</v>
      </c>
      <c r="B21" s="34" t="s">
        <v>79</v>
      </c>
      <c r="C21" s="44">
        <v>10.5</v>
      </c>
      <c r="D21" s="44">
        <v>43.5</v>
      </c>
      <c r="E21" s="44">
        <v>10.9</v>
      </c>
      <c r="F21" s="32">
        <f t="shared" si="2"/>
        <v>25.057471264367813</v>
      </c>
      <c r="G21" s="32">
        <f t="shared" si="3"/>
        <v>103.80952380952382</v>
      </c>
    </row>
    <row r="22" spans="1:8" ht="68.25" customHeight="1">
      <c r="A22" s="7" t="s">
        <v>80</v>
      </c>
      <c r="B22" s="8">
        <v>2.02200000000001E+16</v>
      </c>
      <c r="C22" s="32">
        <v>0</v>
      </c>
      <c r="D22" s="44">
        <v>2067</v>
      </c>
      <c r="E22" s="32">
        <v>0</v>
      </c>
      <c r="F22" s="32">
        <f t="shared" si="2"/>
        <v>0</v>
      </c>
      <c r="G22" s="32">
        <v>0</v>
      </c>
    </row>
    <row r="23" spans="1:8" ht="51" customHeight="1">
      <c r="A23" s="48" t="s">
        <v>56</v>
      </c>
      <c r="B23" s="34" t="s">
        <v>68</v>
      </c>
      <c r="C23" s="44">
        <v>22.8</v>
      </c>
      <c r="D23" s="44">
        <v>138.80000000000001</v>
      </c>
      <c r="E23" s="44">
        <v>29</v>
      </c>
      <c r="F23" s="32">
        <f t="shared" si="2"/>
        <v>20.89337175792507</v>
      </c>
      <c r="G23" s="32">
        <f t="shared" si="3"/>
        <v>127.19298245614034</v>
      </c>
    </row>
    <row r="24" spans="1:8" ht="63.75" customHeight="1">
      <c r="A24" s="48" t="s">
        <v>57</v>
      </c>
      <c r="B24" s="34" t="s">
        <v>69</v>
      </c>
      <c r="C24" s="46">
        <v>22.8</v>
      </c>
      <c r="D24" s="44">
        <v>138.80000000000001</v>
      </c>
      <c r="E24" s="44">
        <v>29</v>
      </c>
      <c r="F24" s="32">
        <f t="shared" si="2"/>
        <v>20.89337175792507</v>
      </c>
      <c r="G24" s="32">
        <f t="shared" si="3"/>
        <v>127.19298245614034</v>
      </c>
    </row>
    <row r="25" spans="1:8" ht="27.75" customHeight="1">
      <c r="A25" s="48" t="s">
        <v>58</v>
      </c>
      <c r="B25" s="34" t="s">
        <v>70</v>
      </c>
      <c r="C25" s="46">
        <v>59.8</v>
      </c>
      <c r="D25" s="44">
        <v>1116.8</v>
      </c>
      <c r="E25" s="44">
        <v>522.4</v>
      </c>
      <c r="F25" s="32">
        <f t="shared" si="2"/>
        <v>46.776504297994272</v>
      </c>
      <c r="G25" s="32" t="s">
        <v>106</v>
      </c>
      <c r="H25" s="50"/>
    </row>
    <row r="26" spans="1:8" ht="42.75" customHeight="1">
      <c r="A26" s="48" t="s">
        <v>59</v>
      </c>
      <c r="B26" s="34" t="s">
        <v>71</v>
      </c>
      <c r="C26" s="46">
        <v>59.8</v>
      </c>
      <c r="D26" s="44">
        <v>1116.8</v>
      </c>
      <c r="E26" s="44">
        <v>522.4</v>
      </c>
      <c r="F26" s="32">
        <f t="shared" si="2"/>
        <v>46.776504297994272</v>
      </c>
      <c r="G26" s="32" t="s">
        <v>106</v>
      </c>
    </row>
    <row r="27" spans="1:8" ht="25.5" hidden="1">
      <c r="A27" s="48" t="s">
        <v>81</v>
      </c>
      <c r="B27" s="34" t="s">
        <v>82</v>
      </c>
      <c r="C27" s="43"/>
      <c r="D27" s="43"/>
      <c r="E27" s="43"/>
      <c r="F27" s="53" t="e">
        <f t="shared" ref="F7:F28" si="5">E27/D27*100</f>
        <v>#DIV/0!</v>
      </c>
      <c r="G27" s="53" t="e">
        <f t="shared" ref="G7:G28" si="6">E27/C27*100</f>
        <v>#DIV/0!</v>
      </c>
    </row>
    <row r="28" spans="1:8" ht="25.5" hidden="1">
      <c r="A28" s="48" t="s">
        <v>83</v>
      </c>
      <c r="B28" s="34" t="s">
        <v>84</v>
      </c>
      <c r="C28" s="43"/>
      <c r="D28" s="43"/>
      <c r="E28" s="43"/>
      <c r="F28" s="53" t="e">
        <f t="shared" si="5"/>
        <v>#DIV/0!</v>
      </c>
      <c r="G28" s="53" t="e">
        <f t="shared" si="6"/>
        <v>#DIV/0!</v>
      </c>
    </row>
    <row r="29" spans="1:8" ht="19.5" customHeight="1">
      <c r="A29" s="35" t="s">
        <v>4</v>
      </c>
      <c r="B29" s="35"/>
      <c r="C29" s="29">
        <f>C31+C35+C37+C40+C44+C42</f>
        <v>942.99999999999989</v>
      </c>
      <c r="D29" s="29">
        <f>D31+D35+D37+D40+D44+D42</f>
        <v>10227.799999999999</v>
      </c>
      <c r="E29" s="29">
        <f>E31+E35+E37+E40+E44+E42</f>
        <v>1122.3</v>
      </c>
      <c r="F29" s="29">
        <f>E29/D29*100</f>
        <v>10.97303427912161</v>
      </c>
      <c r="G29" s="29">
        <f t="shared" ref="G29:G45" si="7">E29/C29*100</f>
        <v>119.01378579003182</v>
      </c>
    </row>
    <row r="30" spans="1:8" ht="15" customHeight="1">
      <c r="A30" s="36" t="s">
        <v>3</v>
      </c>
      <c r="B30" s="37"/>
      <c r="C30" s="29"/>
      <c r="D30" s="29"/>
      <c r="E30" s="29"/>
      <c r="F30" s="29"/>
      <c r="G30" s="29"/>
    </row>
    <row r="31" spans="1:8" ht="18.75" customHeight="1">
      <c r="A31" s="36" t="s">
        <v>5</v>
      </c>
      <c r="B31" s="38" t="s">
        <v>6</v>
      </c>
      <c r="C31" s="17">
        <f t="shared" ref="C31" si="8">C32+C33+C34</f>
        <v>563.69999999999993</v>
      </c>
      <c r="D31" s="17">
        <f t="shared" ref="D31:E31" si="9">D32+D33+D34</f>
        <v>3122.5</v>
      </c>
      <c r="E31" s="17">
        <f t="shared" si="9"/>
        <v>561.5</v>
      </c>
      <c r="F31" s="32">
        <f t="shared" ref="F31:F45" si="10">E31/D31*100</f>
        <v>17.982385908726979</v>
      </c>
      <c r="G31" s="32">
        <f t="shared" si="7"/>
        <v>99.609721483058379</v>
      </c>
    </row>
    <row r="32" spans="1:8" ht="52.5" customHeight="1">
      <c r="A32" s="36" t="s">
        <v>7</v>
      </c>
      <c r="B32" s="39" t="s">
        <v>8</v>
      </c>
      <c r="C32" s="32">
        <v>561.29999999999995</v>
      </c>
      <c r="D32" s="32">
        <v>3111.5</v>
      </c>
      <c r="E32" s="32">
        <v>557.6</v>
      </c>
      <c r="F32" s="32">
        <f t="shared" si="10"/>
        <v>17.920617065723928</v>
      </c>
      <c r="G32" s="32">
        <f t="shared" si="7"/>
        <v>99.340815962943182</v>
      </c>
    </row>
    <row r="33" spans="1:8" ht="18" customHeight="1">
      <c r="A33" s="30" t="s">
        <v>75</v>
      </c>
      <c r="B33" s="38" t="s">
        <v>76</v>
      </c>
      <c r="C33" s="32">
        <v>0</v>
      </c>
      <c r="D33" s="32">
        <v>5</v>
      </c>
      <c r="E33" s="32">
        <v>0</v>
      </c>
      <c r="F33" s="32">
        <f t="shared" si="10"/>
        <v>0</v>
      </c>
      <c r="G33" s="32">
        <v>0</v>
      </c>
    </row>
    <row r="34" spans="1:8" ht="27" customHeight="1">
      <c r="A34" s="36" t="s">
        <v>9</v>
      </c>
      <c r="B34" s="38" t="s">
        <v>10</v>
      </c>
      <c r="C34" s="32">
        <v>2.4</v>
      </c>
      <c r="D34" s="32">
        <v>6</v>
      </c>
      <c r="E34" s="32">
        <v>3.9</v>
      </c>
      <c r="F34" s="32">
        <f t="shared" si="10"/>
        <v>65</v>
      </c>
      <c r="G34" s="32">
        <f t="shared" si="7"/>
        <v>162.5</v>
      </c>
    </row>
    <row r="35" spans="1:8" ht="18" customHeight="1">
      <c r="A35" s="36" t="s">
        <v>11</v>
      </c>
      <c r="B35" s="38" t="s">
        <v>12</v>
      </c>
      <c r="C35" s="32">
        <f t="shared" ref="C35:E35" si="11">C36</f>
        <v>22.8</v>
      </c>
      <c r="D35" s="32">
        <f t="shared" si="11"/>
        <v>138.80000000000001</v>
      </c>
      <c r="E35" s="32">
        <f t="shared" si="11"/>
        <v>29</v>
      </c>
      <c r="F35" s="32">
        <f t="shared" si="10"/>
        <v>20.89337175792507</v>
      </c>
      <c r="G35" s="32">
        <f t="shared" si="7"/>
        <v>127.19298245614034</v>
      </c>
    </row>
    <row r="36" spans="1:8" ht="28.5" customHeight="1">
      <c r="A36" s="36" t="s">
        <v>13</v>
      </c>
      <c r="B36" s="38" t="s">
        <v>14</v>
      </c>
      <c r="C36" s="32">
        <v>22.8</v>
      </c>
      <c r="D36" s="32">
        <v>138.80000000000001</v>
      </c>
      <c r="E36" s="32">
        <v>29</v>
      </c>
      <c r="F36" s="32">
        <f t="shared" si="10"/>
        <v>20.89337175792507</v>
      </c>
      <c r="G36" s="32">
        <f t="shared" si="7"/>
        <v>127.19298245614034</v>
      </c>
    </row>
    <row r="37" spans="1:8" ht="18" customHeight="1">
      <c r="A37" s="36" t="s">
        <v>15</v>
      </c>
      <c r="B37" s="38" t="s">
        <v>16</v>
      </c>
      <c r="C37" s="32">
        <f t="shared" ref="C37" si="12">C38+C39</f>
        <v>46.5</v>
      </c>
      <c r="D37" s="32">
        <f t="shared" ref="D37:E37" si="13">D38+D39</f>
        <v>3224.7</v>
      </c>
      <c r="E37" s="32">
        <f t="shared" si="13"/>
        <v>165.9</v>
      </c>
      <c r="F37" s="32">
        <f t="shared" si="10"/>
        <v>5.1446646199646482</v>
      </c>
      <c r="G37" s="32" t="s">
        <v>98</v>
      </c>
      <c r="H37" s="18"/>
    </row>
    <row r="38" spans="1:8" ht="28.5" customHeight="1">
      <c r="A38" s="36" t="s">
        <v>17</v>
      </c>
      <c r="B38" s="38" t="s">
        <v>18</v>
      </c>
      <c r="C38" s="32">
        <v>46.5</v>
      </c>
      <c r="D38" s="32">
        <v>3224.7</v>
      </c>
      <c r="E38" s="32">
        <v>165.9</v>
      </c>
      <c r="F38" s="32">
        <f t="shared" si="10"/>
        <v>5.1446646199646482</v>
      </c>
      <c r="G38" s="32" t="s">
        <v>98</v>
      </c>
    </row>
    <row r="39" spans="1:8" ht="28.5" hidden="1" customHeight="1">
      <c r="A39" s="40" t="s">
        <v>72</v>
      </c>
      <c r="B39" s="38" t="s">
        <v>73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</row>
    <row r="40" spans="1:8" ht="28.5" customHeight="1">
      <c r="A40" s="36" t="s">
        <v>19</v>
      </c>
      <c r="B40" s="38" t="s">
        <v>20</v>
      </c>
      <c r="C40" s="32">
        <f t="shared" ref="C40:E40" si="14">C41</f>
        <v>80</v>
      </c>
      <c r="D40" s="32">
        <f t="shared" si="14"/>
        <v>2374.8000000000002</v>
      </c>
      <c r="E40" s="32">
        <f t="shared" si="14"/>
        <v>94.9</v>
      </c>
      <c r="F40" s="32">
        <f t="shared" si="10"/>
        <v>3.9961259895570151</v>
      </c>
      <c r="G40" s="32">
        <f t="shared" si="7"/>
        <v>118.625</v>
      </c>
    </row>
    <row r="41" spans="1:8" ht="17.25" customHeight="1">
      <c r="A41" s="36" t="s">
        <v>21</v>
      </c>
      <c r="B41" s="38" t="s">
        <v>22</v>
      </c>
      <c r="C41" s="32">
        <v>80</v>
      </c>
      <c r="D41" s="32">
        <v>2374.8000000000002</v>
      </c>
      <c r="E41" s="32">
        <v>94.9</v>
      </c>
      <c r="F41" s="32">
        <f t="shared" si="10"/>
        <v>3.9961259895570151</v>
      </c>
      <c r="G41" s="32">
        <f t="shared" si="7"/>
        <v>118.625</v>
      </c>
    </row>
    <row r="42" spans="1:8" ht="16.5" customHeight="1">
      <c r="A42" s="49" t="s">
        <v>85</v>
      </c>
      <c r="B42" s="38" t="s">
        <v>87</v>
      </c>
      <c r="C42" s="32">
        <f>C43</f>
        <v>0</v>
      </c>
      <c r="D42" s="32">
        <f>D43</f>
        <v>0</v>
      </c>
      <c r="E42" s="32">
        <f>E43</f>
        <v>0</v>
      </c>
      <c r="F42" s="32">
        <v>0</v>
      </c>
      <c r="G42" s="32">
        <v>0</v>
      </c>
    </row>
    <row r="43" spans="1:8" ht="40.5" hidden="1" customHeight="1">
      <c r="A43" s="49" t="s">
        <v>86</v>
      </c>
      <c r="B43" s="38" t="s">
        <v>88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</row>
    <row r="44" spans="1:8" ht="19.5" customHeight="1">
      <c r="A44" s="36" t="s">
        <v>77</v>
      </c>
      <c r="B44" s="38" t="s">
        <v>23</v>
      </c>
      <c r="C44" s="32">
        <f t="shared" ref="C44:E44" si="15">C45</f>
        <v>230</v>
      </c>
      <c r="D44" s="32">
        <f t="shared" si="15"/>
        <v>1367</v>
      </c>
      <c r="E44" s="32">
        <f t="shared" si="15"/>
        <v>271</v>
      </c>
      <c r="F44" s="32">
        <f t="shared" si="10"/>
        <v>19.824433065106074</v>
      </c>
      <c r="G44" s="32">
        <f t="shared" si="7"/>
        <v>117.82608695652175</v>
      </c>
    </row>
    <row r="45" spans="1:8" ht="18.75" customHeight="1">
      <c r="A45" s="36" t="s">
        <v>24</v>
      </c>
      <c r="B45" s="38" t="s">
        <v>25</v>
      </c>
      <c r="C45" s="32">
        <v>230</v>
      </c>
      <c r="D45" s="32">
        <v>1367</v>
      </c>
      <c r="E45" s="32">
        <v>271</v>
      </c>
      <c r="F45" s="32">
        <f t="shared" si="10"/>
        <v>19.824433065106074</v>
      </c>
      <c r="G45" s="32">
        <f t="shared" si="7"/>
        <v>117.82608695652175</v>
      </c>
    </row>
    <row r="46" spans="1:8" ht="30" customHeight="1">
      <c r="A46" s="35" t="s">
        <v>26</v>
      </c>
      <c r="B46" s="35"/>
      <c r="C46" s="29">
        <f>C5-C29</f>
        <v>312.39999999999998</v>
      </c>
      <c r="D46" s="29">
        <f>D5-D29</f>
        <v>-253.79999999999927</v>
      </c>
      <c r="E46" s="29">
        <f>E5-E29</f>
        <v>-52.900000000000091</v>
      </c>
      <c r="F46" s="29"/>
      <c r="G46" s="29"/>
    </row>
    <row r="47" spans="1:8" ht="30" customHeight="1">
      <c r="A47" s="35" t="s">
        <v>27</v>
      </c>
      <c r="B47" s="35"/>
      <c r="C47" s="41">
        <f t="shared" ref="C47:E47" si="16">C49</f>
        <v>-312.39999999999986</v>
      </c>
      <c r="D47" s="41">
        <f>D49</f>
        <v>253.79999999999927</v>
      </c>
      <c r="E47" s="41">
        <f t="shared" si="16"/>
        <v>52.900000000000091</v>
      </c>
      <c r="F47" s="51"/>
      <c r="G47" s="29"/>
    </row>
    <row r="48" spans="1:8" ht="18.75" customHeight="1">
      <c r="A48" s="36" t="s">
        <v>3</v>
      </c>
      <c r="B48" s="36"/>
      <c r="C48" s="42"/>
      <c r="D48" s="42"/>
      <c r="E48" s="42"/>
      <c r="F48" s="52"/>
      <c r="G48" s="52"/>
    </row>
    <row r="49" spans="1:7" ht="27" customHeight="1">
      <c r="A49" s="36" t="s">
        <v>28</v>
      </c>
      <c r="B49" s="38" t="s">
        <v>29</v>
      </c>
      <c r="C49" s="42">
        <f t="shared" ref="C49" si="17">C50+C51</f>
        <v>-312.39999999999986</v>
      </c>
      <c r="D49" s="42">
        <f t="shared" ref="D49:E49" si="18">D50+D51</f>
        <v>253.79999999999927</v>
      </c>
      <c r="E49" s="42">
        <f t="shared" si="18"/>
        <v>52.900000000000091</v>
      </c>
      <c r="F49" s="52"/>
      <c r="G49" s="52"/>
    </row>
    <row r="50" spans="1:7" ht="28.5" customHeight="1">
      <c r="A50" s="36" t="s">
        <v>30</v>
      </c>
      <c r="B50" s="38" t="s">
        <v>31</v>
      </c>
      <c r="C50" s="42">
        <v>-2209.6999999999998</v>
      </c>
      <c r="D50" s="42">
        <v>-9974</v>
      </c>
      <c r="E50" s="42">
        <v>-1223.5</v>
      </c>
      <c r="F50" s="52"/>
      <c r="G50" s="52"/>
    </row>
    <row r="51" spans="1:7" ht="26.25" customHeight="1">
      <c r="A51" s="36" t="s">
        <v>32</v>
      </c>
      <c r="B51" s="38" t="s">
        <v>33</v>
      </c>
      <c r="C51" s="42">
        <v>1897.3</v>
      </c>
      <c r="D51" s="42">
        <v>10227.799999999999</v>
      </c>
      <c r="E51" s="42">
        <v>1276.4000000000001</v>
      </c>
      <c r="F51" s="52"/>
      <c r="G51" s="52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22" t="s">
        <v>39</v>
      </c>
      <c r="B55" s="22"/>
      <c r="C55" s="22"/>
      <c r="D55" s="22"/>
      <c r="E55" s="22"/>
      <c r="F55" s="22"/>
      <c r="G55" s="22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6" sqref="C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117" customHeight="1">
      <c r="A2" s="23" t="s">
        <v>99</v>
      </c>
      <c r="B2" s="22"/>
      <c r="C2" s="22"/>
      <c r="D2" s="22"/>
      <c r="E2" s="22"/>
      <c r="F2" s="22"/>
      <c r="G2" s="22"/>
    </row>
    <row r="3" spans="1:7">
      <c r="A3" s="4"/>
      <c r="B3" s="4"/>
      <c r="C3" s="4"/>
      <c r="D3" s="4"/>
      <c r="E3" s="4"/>
      <c r="F3" s="4"/>
      <c r="G3" s="5"/>
    </row>
    <row r="4" spans="1:7" ht="88.5" customHeight="1">
      <c r="A4" s="12" t="s">
        <v>34</v>
      </c>
      <c r="B4" s="12" t="s">
        <v>35</v>
      </c>
      <c r="C4" s="12" t="s">
        <v>90</v>
      </c>
      <c r="D4" s="12" t="s">
        <v>100</v>
      </c>
      <c r="E4" s="12" t="s">
        <v>101</v>
      </c>
      <c r="F4" s="12" t="s">
        <v>102</v>
      </c>
      <c r="G4" s="12" t="s">
        <v>97</v>
      </c>
    </row>
    <row r="5" spans="1:7" ht="76.5" customHeight="1">
      <c r="A5" s="13" t="s">
        <v>36</v>
      </c>
      <c r="B5" s="14">
        <v>2</v>
      </c>
      <c r="C5" s="14">
        <v>434.3</v>
      </c>
      <c r="D5" s="14">
        <v>2187.4</v>
      </c>
      <c r="E5" s="14">
        <v>320.7</v>
      </c>
      <c r="F5" s="14">
        <f>E5/D5*100</f>
        <v>14.661241656761451</v>
      </c>
      <c r="G5" s="14">
        <f>E5/C5*100</f>
        <v>73.842965691918025</v>
      </c>
    </row>
    <row r="6" spans="1:7" ht="66.75" customHeight="1">
      <c r="A6" s="15" t="s">
        <v>37</v>
      </c>
      <c r="B6" s="14">
        <v>1.5</v>
      </c>
      <c r="C6" s="14">
        <v>159</v>
      </c>
      <c r="D6" s="14">
        <v>998.6</v>
      </c>
      <c r="E6" s="14">
        <v>180</v>
      </c>
      <c r="F6" s="14">
        <f>E6/D6*100</f>
        <v>18.025235329461246</v>
      </c>
      <c r="G6" s="14">
        <f>E6/C6*100</f>
        <v>113.20754716981132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22" t="s">
        <v>62</v>
      </c>
      <c r="B10" s="22"/>
      <c r="C10" s="22"/>
      <c r="D10" s="22"/>
      <c r="E10" s="22"/>
      <c r="F10" s="22"/>
      <c r="G10" s="22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5" sqref="C5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23" t="s">
        <v>103</v>
      </c>
      <c r="B2" s="22"/>
      <c r="C2" s="22"/>
      <c r="D2" s="22"/>
      <c r="E2" s="22"/>
      <c r="F2" s="22"/>
    </row>
    <row r="3" spans="1:7">
      <c r="A3" s="4"/>
      <c r="B3" s="10"/>
      <c r="C3" s="4"/>
      <c r="D3" s="4"/>
      <c r="E3" s="4"/>
      <c r="F3" s="5"/>
    </row>
    <row r="4" spans="1:7" ht="66.75" customHeight="1">
      <c r="A4" s="2" t="s">
        <v>60</v>
      </c>
      <c r="B4" s="3" t="s">
        <v>90</v>
      </c>
      <c r="C4" s="3" t="s">
        <v>100</v>
      </c>
      <c r="D4" s="3" t="s">
        <v>101</v>
      </c>
      <c r="E4" s="3" t="s">
        <v>102</v>
      </c>
      <c r="F4" s="3" t="s">
        <v>97</v>
      </c>
    </row>
    <row r="5" spans="1:7" ht="68.25" customHeight="1">
      <c r="A5" s="19" t="s">
        <v>74</v>
      </c>
      <c r="B5" s="6">
        <v>0</v>
      </c>
      <c r="C5" s="6">
        <v>2</v>
      </c>
      <c r="D5" s="6">
        <v>0</v>
      </c>
      <c r="E5" s="6">
        <f t="shared" ref="E5:E9" si="0">D5/C5*100</f>
        <v>0</v>
      </c>
      <c r="F5" s="6">
        <v>0</v>
      </c>
    </row>
    <row r="6" spans="1:7" ht="70.5" customHeight="1">
      <c r="A6" s="20" t="s">
        <v>64</v>
      </c>
      <c r="B6" s="6">
        <v>80</v>
      </c>
      <c r="C6" s="6">
        <v>2374.8000000000002</v>
      </c>
      <c r="D6" s="6">
        <v>94.9</v>
      </c>
      <c r="E6" s="6">
        <f t="shared" si="0"/>
        <v>3.9961259895570151</v>
      </c>
      <c r="F6" s="6">
        <f t="shared" ref="F6:F9" si="1">D6/B6*100</f>
        <v>118.625</v>
      </c>
    </row>
    <row r="7" spans="1:7" ht="78.75" customHeight="1">
      <c r="A7" s="21" t="s">
        <v>91</v>
      </c>
      <c r="B7" s="6">
        <v>46.5</v>
      </c>
      <c r="C7" s="6">
        <v>3224.7</v>
      </c>
      <c r="D7" s="6">
        <v>165.9</v>
      </c>
      <c r="E7" s="6">
        <f t="shared" si="0"/>
        <v>5.1446646199646482</v>
      </c>
      <c r="F7" s="6" t="s">
        <v>98</v>
      </c>
      <c r="G7" s="18"/>
    </row>
    <row r="8" spans="1:7" s="16" customFormat="1" ht="61.5" customHeight="1">
      <c r="A8" s="21" t="s">
        <v>92</v>
      </c>
      <c r="B8" s="6">
        <v>230</v>
      </c>
      <c r="C8" s="6">
        <v>1367</v>
      </c>
      <c r="D8" s="6">
        <v>271</v>
      </c>
      <c r="E8" s="6">
        <f t="shared" si="0"/>
        <v>19.824433065106074</v>
      </c>
      <c r="F8" s="6">
        <v>0</v>
      </c>
    </row>
    <row r="9" spans="1:7" ht="21" customHeight="1">
      <c r="A9" s="9" t="s">
        <v>61</v>
      </c>
      <c r="B9" s="11">
        <f t="shared" ref="B9" si="2">B6+B7+B5+B8</f>
        <v>356.5</v>
      </c>
      <c r="C9" s="11">
        <f t="shared" ref="C9:D9" si="3">C6+C7+C5+C8</f>
        <v>6968.5</v>
      </c>
      <c r="D9" s="11">
        <f t="shared" si="3"/>
        <v>531.79999999999995</v>
      </c>
      <c r="E9" s="11">
        <f t="shared" si="0"/>
        <v>7.6314845375618852</v>
      </c>
      <c r="F9" s="11">
        <f t="shared" si="1"/>
        <v>149.17251051893408</v>
      </c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22" t="s">
        <v>63</v>
      </c>
      <c r="B13" s="22"/>
      <c r="C13" s="22"/>
      <c r="D13" s="22"/>
      <c r="E13" s="22"/>
      <c r="F13" s="22"/>
    </row>
    <row r="14" spans="1:7">
      <c r="A14" s="4"/>
      <c r="B14" s="4"/>
      <c r="C14" s="4"/>
      <c r="D14" s="4"/>
      <c r="E14" s="4"/>
      <c r="F14" s="4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2024-04-27T04:50:33Z</cp:lastPrinted>
  <dcterms:created xsi:type="dcterms:W3CDTF">2017-04-17T10:25:39Z</dcterms:created>
  <dcterms:modified xsi:type="dcterms:W3CDTF">2024-04-27T05:00:23Z</dcterms:modified>
</cp:coreProperties>
</file>