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255" yWindow="-45" windowWidth="13410" windowHeight="12450"/>
  </bookViews>
  <sheets>
    <sheet name="таблица 1" sheetId="1" r:id="rId1"/>
    <sheet name="таблица 2" sheetId="2" r:id="rId2"/>
    <sheet name="таблица 3" sheetId="3" r:id="rId3"/>
  </sheets>
  <calcPr calcId="124519"/>
</workbook>
</file>

<file path=xl/calcChain.xml><?xml version="1.0" encoding="utf-8"?>
<calcChain xmlns="http://schemas.openxmlformats.org/spreadsheetml/2006/main">
  <c r="F35" i="1"/>
  <c r="F36"/>
  <c r="F37"/>
  <c r="F38"/>
  <c r="F39"/>
  <c r="F40"/>
  <c r="F41"/>
  <c r="F43"/>
  <c r="F44"/>
  <c r="F45"/>
  <c r="F46"/>
  <c r="F47"/>
  <c r="F48"/>
  <c r="G35"/>
  <c r="G38"/>
  <c r="G39"/>
  <c r="G40"/>
  <c r="G42"/>
  <c r="G43"/>
  <c r="G44"/>
  <c r="G47"/>
  <c r="G48"/>
  <c r="E32"/>
  <c r="D32"/>
  <c r="E45"/>
  <c r="D45"/>
  <c r="D47"/>
  <c r="E47"/>
  <c r="D43"/>
  <c r="E43"/>
  <c r="D40"/>
  <c r="E40"/>
  <c r="D38"/>
  <c r="D34"/>
  <c r="E34"/>
  <c r="C52"/>
  <c r="C49"/>
  <c r="C5"/>
  <c r="F29" l="1"/>
  <c r="G29"/>
  <c r="F30"/>
  <c r="G30"/>
  <c r="G31"/>
  <c r="G8"/>
  <c r="G9"/>
  <c r="G11"/>
  <c r="G12"/>
  <c r="G13"/>
  <c r="G14"/>
  <c r="G15"/>
  <c r="G16"/>
  <c r="G25"/>
  <c r="G26"/>
  <c r="G27"/>
  <c r="G28"/>
  <c r="F8"/>
  <c r="F9"/>
  <c r="F10"/>
  <c r="F11"/>
  <c r="F12"/>
  <c r="F13"/>
  <c r="F14"/>
  <c r="F15"/>
  <c r="F16"/>
  <c r="F18"/>
  <c r="F22"/>
  <c r="F23"/>
  <c r="F24"/>
  <c r="F25"/>
  <c r="F26"/>
  <c r="F27"/>
  <c r="F28"/>
  <c r="E21"/>
  <c r="F21" s="1"/>
  <c r="D21"/>
  <c r="G7"/>
  <c r="F7"/>
  <c r="E5" l="1"/>
  <c r="F5" s="1"/>
  <c r="G21"/>
  <c r="D5"/>
  <c r="G5" l="1"/>
  <c r="C47" l="1"/>
  <c r="C43"/>
  <c r="C40"/>
  <c r="C38"/>
  <c r="C34"/>
  <c r="G34" s="1"/>
  <c r="C32" l="1"/>
  <c r="E7" i="3"/>
  <c r="E5"/>
  <c r="C50" i="1"/>
  <c r="B8" i="3"/>
  <c r="C8"/>
  <c r="D8"/>
  <c r="F8" l="1"/>
  <c r="E8"/>
  <c r="F6"/>
  <c r="E6"/>
  <c r="F34" i="1"/>
  <c r="G6" i="2" l="1"/>
  <c r="D52" i="1" l="1"/>
  <c r="D50" s="1"/>
  <c r="E52"/>
  <c r="E50" s="1"/>
  <c r="D49"/>
  <c r="G5" i="2"/>
  <c r="F6"/>
  <c r="F5"/>
  <c r="E49" i="1" l="1"/>
  <c r="G32"/>
  <c r="F32"/>
</calcChain>
</file>

<file path=xl/sharedStrings.xml><?xml version="1.0" encoding="utf-8"?>
<sst xmlns="http://schemas.openxmlformats.org/spreadsheetml/2006/main" count="118" uniqueCount="109">
  <si>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</si>
  <si>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</si>
  <si>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</si>
  <si>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</si>
  <si>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</si>
  <si>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</si>
  <si>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</si>
  <si>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</si>
  <si>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</si>
  <si>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</si>
  <si>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</si>
  <si>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</si>
  <si>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</si>
  <si>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</si>
  <si>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</si>
  <si>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</si>
  <si>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</si>
  <si>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</si>
  <si>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</si>
  <si>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</si>
  <si>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</si>
  <si>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</si>
  <si>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</si>
  <si>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</si>
  <si>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</si>
  <si>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</si>
  <si>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</si>
  <si>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</si>
  <si>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</si>
  <si>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</si>
  <si>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</si>
  <si>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</si>
  <si>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</si>
  <si>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</si>
  <si>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</si>
  <si>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</si>
  <si>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</si>
  <si>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</si>
  <si>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</si>
  <si>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</si>
  <si>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</si>
  <si>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</si>
  <si>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</si>
  <si>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</si>
  <si>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</si>
  <si>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</si>
  <si>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</si>
  <si>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</si>
  <si>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</si>
  <si>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</si>
  <si>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</si>
  <si>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</si>
  <si>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</si>
  <si>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</si>
  <si>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</si>
  <si>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</si>
  <si>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</si>
  <si>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</si>
  <si>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</si>
  <si>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</si>
  <si>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</si>
  <si>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</si>
  <si>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</si>
  <si>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</si>
  <si>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</si>
  <si>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</si>
  <si>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</si>
  <si>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</si>
  <si>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</si>
  <si>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</si>
  <si>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</si>
  <si>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</si>
  <si>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Прочие неналоговые доходы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</si>
  <si>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</si>
  <si>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</si>
  <si>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</si>
  <si>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Муниципальная программа "Ремонт автомобильных дорог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</si>
  <si>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</si>
  <si>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</si>
  <si>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</si>
  <si>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Исполнено  на       1 апреля 2021 г. (тыс.руб)</t>
  </si>
  <si>
    <t>Исполнено на 1 апреля 2021 г. (тыс.руб)</t>
  </si>
  <si>
    <t>Возврат прочих остатков</t>
  </si>
  <si>
    <t>21960000100000150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</si>
  <si>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апреля 2022 года      
</t>
  </si>
  <si>
    <t>Утвержденные бюджетные назначения на           1 апреля 2022 г. (тыс.руб)</t>
  </si>
  <si>
    <t>Исполнено на 1 апреля 2022 г. (тыс.руб)</t>
  </si>
  <si>
    <t>% исполнения плана                       2022 года</t>
  </si>
  <si>
    <t>% исполнения 2022 года к 2021 году</t>
  </si>
  <si>
    <t>Налоги на товары (работы, услуги) реализуемые на территории Российской Федерации</t>
  </si>
  <si>
    <t>Инициативные платежи</t>
  </si>
  <si>
    <t>11715030100000150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</si>
  <si>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</si>
  <si>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</si>
  <si>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</si>
  <si>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</si>
  <si>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</si>
  <si>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</si>
  <si>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</si>
  <si>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</si>
  <si>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</si>
  <si>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</si>
  <si>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2022 года     
</t>
  </si>
  <si>
    <t>Исполнено  на       1 апреля 2022 г. (тыс.руб)</t>
  </si>
  <si>
    <t>% исполнения плана 2022 года</t>
  </si>
  <si>
    <t>% исполнения 2022 года к 2021 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</si>
  <si>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апреля 2022 г.
</t>
  </si>
  <si>
    <t>св. 2,1раза</t>
  </si>
  <si>
    <t>св. 2,1 раза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</si>
</sst>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7" fontId="10" fillId="0" borderId="1" xfId="2" applyNumberFormat="1" applyFont="1" applyFill="1" applyBorder="1" applyAlignment="1" applyProtection="1">
      <alignment horizontal="right" vertical="center"/>
      <protection hidden="1"/>
    </xf>
    <xf numFmtId="164" fontId="1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66" fontId="8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 applyProtection="1">
      <alignment horizontal="left" vertical="top" wrapText="1"/>
      <protection hidden="1"/>
    </xf>
    <xf numFmtId="1" fontId="8" fillId="0" borderId="1" xfId="2" applyNumberFormat="1" applyFont="1" applyFill="1" applyBorder="1" applyAlignment="1" applyProtection="1">
      <alignment horizontal="right" vertical="center"/>
      <protection hidden="1"/>
    </xf>
    <xf numFmtId="166" fontId="8" fillId="0" borderId="1" xfId="1" applyNumberFormat="1" applyFont="1" applyFill="1" applyBorder="1" applyAlignment="1" applyProtection="1">
      <alignment horizontal="left" vertical="center" wrapText="1"/>
      <protection hidden="1"/>
    </xf>
    <xf numFmtId="166" fontId="8" fillId="0" borderId="1" xfId="3" applyNumberFormat="1" applyFont="1" applyFill="1" applyBorder="1" applyAlignment="1" applyProtection="1">
      <alignment horizontal="left" vertical="center" wrapText="1"/>
      <protection hidden="1"/>
    </xf>
    <xf numFmtId="166" fontId="8" fillId="0" borderId="1" xfId="2" applyNumberFormat="1" applyFont="1" applyFill="1" applyBorder="1" applyAlignment="1" applyProtection="1">
      <alignment horizontal="left" vertical="center" wrapText="1"/>
      <protection hidden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8"/>
  <sheetViews>
    <sheetView tabSelected="1" workbookViewId="0">
      <selection activeCell="C12" sqref="C12"/>
    </sheetView>
  </sheetViews>
  <sheetFormatPr defaultRowHeight="15"/>
  <cols>
    <col min="1" max="1" width="25.140625" style="4" customWidth="1"/>
    <col min="2" max="2" width="21.140625" style="4" customWidth="1"/>
    <col min="3" max="3" width="12.5703125" style="4" customWidth="1"/>
    <col min="4" max="4" width="14.5703125" style="4" customWidth="1"/>
    <col min="5" max="5" width="12.140625" style="4" customWidth="1"/>
    <col min="6" max="6" width="11.140625" style="4" customWidth="1"/>
    <col min="7" max="7" width="12.28515625" style="4" customWidth="1"/>
    <col min="8" max="16384" width="9.140625" style="4"/>
  </cols>
  <sheetData>
    <row r="2" spans="1:7" ht="58.5" customHeight="1">
      <c r="A2" s="37" t="s">
        <v>84</v>
      </c>
      <c r="B2" s="36"/>
      <c r="C2" s="36"/>
      <c r="D2" s="36"/>
      <c r="E2" s="36"/>
      <c r="F2" s="36"/>
      <c r="G2" s="36"/>
    </row>
    <row r="3" spans="1:7">
      <c r="G3" s="5" t="s">
        <v>38</v>
      </c>
    </row>
    <row r="4" spans="1:7" ht="68.25" customHeight="1">
      <c r="A4" s="1" t="s">
        <v>0</v>
      </c>
      <c r="B4" s="1" t="s">
        <v>1</v>
      </c>
      <c r="C4" s="1" t="s">
        <v>81</v>
      </c>
      <c r="D4" s="1" t="s">
        <v>85</v>
      </c>
      <c r="E4" s="1" t="s">
        <v>86</v>
      </c>
      <c r="F4" s="10" t="s">
        <v>87</v>
      </c>
      <c r="G4" s="10" t="s">
        <v>88</v>
      </c>
    </row>
    <row r="5" spans="1:7" ht="16.5" customHeight="1">
      <c r="A5" s="16" t="s">
        <v>2</v>
      </c>
      <c r="B5" s="17"/>
      <c r="C5" s="24">
        <f>C7+C21+C31</f>
        <v>4558.1000000000004</v>
      </c>
      <c r="D5" s="24">
        <f>D7+D21+D31</f>
        <v>6108.8</v>
      </c>
      <c r="E5" s="24">
        <f>E7+E21+E31</f>
        <v>1099</v>
      </c>
      <c r="F5" s="24">
        <f>E5/D5*100</f>
        <v>17.990440020953375</v>
      </c>
      <c r="G5" s="24">
        <f>E5/C5*100</f>
        <v>24.110923411070402</v>
      </c>
    </row>
    <row r="6" spans="1:7" ht="18.75" customHeight="1">
      <c r="A6" s="12" t="s">
        <v>3</v>
      </c>
      <c r="B6" s="15"/>
      <c r="C6" s="25"/>
      <c r="D6" s="25"/>
      <c r="E6" s="25"/>
      <c r="F6" s="24"/>
      <c r="G6" s="24"/>
    </row>
    <row r="7" spans="1:7" ht="28.5" customHeight="1">
      <c r="A7" s="7" t="s">
        <v>40</v>
      </c>
      <c r="B7" s="13">
        <v>1E+16</v>
      </c>
      <c r="C7" s="23">
        <v>4449.6000000000004</v>
      </c>
      <c r="D7" s="22">
        <v>3369.4</v>
      </c>
      <c r="E7" s="22">
        <v>1036.0999999999999</v>
      </c>
      <c r="F7" s="25">
        <f t="shared" ref="F7:F30" si="0">E7/D7*100</f>
        <v>30.750281949308476</v>
      </c>
      <c r="G7" s="25">
        <f t="shared" ref="G7:G31" si="1">E7/C7*100</f>
        <v>23.28523912261776</v>
      </c>
    </row>
    <row r="8" spans="1:7" ht="19.5" customHeight="1">
      <c r="A8" s="7" t="s">
        <v>41</v>
      </c>
      <c r="B8" s="13">
        <v>1.01E+16</v>
      </c>
      <c r="C8" s="23">
        <v>111.1</v>
      </c>
      <c r="D8" s="22">
        <v>560.29999999999995</v>
      </c>
      <c r="E8" s="22">
        <v>61.1</v>
      </c>
      <c r="F8" s="25">
        <f t="shared" si="0"/>
        <v>10.904872389791183</v>
      </c>
      <c r="G8" s="25">
        <f t="shared" si="1"/>
        <v>54.995499549954999</v>
      </c>
    </row>
    <row r="9" spans="1:7" ht="28.5" customHeight="1">
      <c r="A9" s="7" t="s">
        <v>42</v>
      </c>
      <c r="B9" s="14" t="s">
        <v>43</v>
      </c>
      <c r="C9" s="23">
        <v>111.1</v>
      </c>
      <c r="D9" s="22">
        <v>560.29999999999995</v>
      </c>
      <c r="E9" s="22">
        <v>61.1</v>
      </c>
      <c r="F9" s="25">
        <f t="shared" si="0"/>
        <v>10.904872389791183</v>
      </c>
      <c r="G9" s="25">
        <f t="shared" si="1"/>
        <v>54.995499549954999</v>
      </c>
    </row>
    <row r="10" spans="1:7" ht="55.5" customHeight="1">
      <c r="A10" s="7" t="s">
        <v>89</v>
      </c>
      <c r="B10" s="13">
        <v>1.03E+16</v>
      </c>
      <c r="C10" s="23">
        <v>0</v>
      </c>
      <c r="D10" s="22">
        <v>832.3</v>
      </c>
      <c r="E10" s="22">
        <v>216.5</v>
      </c>
      <c r="F10" s="25">
        <f t="shared" si="0"/>
        <v>26.01225519644359</v>
      </c>
      <c r="G10" s="25">
        <v>0</v>
      </c>
    </row>
    <row r="11" spans="1:7" ht="17.25" customHeight="1">
      <c r="A11" s="7" t="s">
        <v>44</v>
      </c>
      <c r="B11" s="13">
        <v>1.05E+16</v>
      </c>
      <c r="C11" s="23">
        <v>4039.8</v>
      </c>
      <c r="D11" s="22">
        <v>692.8</v>
      </c>
      <c r="E11" s="22">
        <v>683.7</v>
      </c>
      <c r="F11" s="25">
        <f t="shared" si="0"/>
        <v>98.686489607390314</v>
      </c>
      <c r="G11" s="25">
        <f t="shared" si="1"/>
        <v>16.924105153720483</v>
      </c>
    </row>
    <row r="12" spans="1:7" ht="29.25" customHeight="1">
      <c r="A12" s="7" t="s">
        <v>45</v>
      </c>
      <c r="B12" s="14" t="s">
        <v>46</v>
      </c>
      <c r="C12" s="23">
        <v>4039.8</v>
      </c>
      <c r="D12" s="22">
        <v>692.8</v>
      </c>
      <c r="E12" s="22">
        <v>683.7</v>
      </c>
      <c r="F12" s="25">
        <f t="shared" si="0"/>
        <v>98.686489607390314</v>
      </c>
      <c r="G12" s="25">
        <f t="shared" si="1"/>
        <v>16.924105153720483</v>
      </c>
    </row>
    <row r="13" spans="1:7" ht="18.75" customHeight="1">
      <c r="A13" s="7" t="s">
        <v>47</v>
      </c>
      <c r="B13" s="13">
        <v>1.06E+16</v>
      </c>
      <c r="C13" s="23">
        <v>298.7</v>
      </c>
      <c r="D13" s="22">
        <v>1236</v>
      </c>
      <c r="E13" s="22">
        <v>74.8</v>
      </c>
      <c r="F13" s="25">
        <f t="shared" si="0"/>
        <v>6.0517799352750803</v>
      </c>
      <c r="G13" s="25">
        <f t="shared" si="1"/>
        <v>25.041848008034819</v>
      </c>
    </row>
    <row r="14" spans="1:7" ht="29.25" customHeight="1">
      <c r="A14" s="7" t="s">
        <v>48</v>
      </c>
      <c r="B14" s="14" t="s">
        <v>49</v>
      </c>
      <c r="C14" s="23">
        <v>12.2</v>
      </c>
      <c r="D14" s="22">
        <v>206</v>
      </c>
      <c r="E14" s="22">
        <v>4.5</v>
      </c>
      <c r="F14" s="25">
        <f t="shared" si="0"/>
        <v>2.1844660194174756</v>
      </c>
      <c r="G14" s="25">
        <f t="shared" si="1"/>
        <v>36.885245901639344</v>
      </c>
    </row>
    <row r="15" spans="1:7" ht="17.25" customHeight="1">
      <c r="A15" s="7" t="s">
        <v>50</v>
      </c>
      <c r="B15" s="14" t="s">
        <v>51</v>
      </c>
      <c r="C15" s="23">
        <v>286.5</v>
      </c>
      <c r="D15" s="22">
        <v>1030</v>
      </c>
      <c r="E15" s="22">
        <v>70.400000000000006</v>
      </c>
      <c r="F15" s="25">
        <f t="shared" si="0"/>
        <v>6.8349514563106801</v>
      </c>
      <c r="G15" s="25">
        <f t="shared" si="1"/>
        <v>24.572425828970335</v>
      </c>
    </row>
    <row r="16" spans="1:7" hidden="1">
      <c r="A16" s="7" t="s">
        <v>52</v>
      </c>
      <c r="B16" s="13">
        <v>1.08E+16</v>
      </c>
      <c r="C16" s="23">
        <v>0.1</v>
      </c>
      <c r="D16" s="22"/>
      <c r="E16" s="22"/>
      <c r="F16" s="25" t="e">
        <f t="shared" si="0"/>
        <v>#DIV/0!</v>
      </c>
      <c r="G16" s="25">
        <f t="shared" si="1"/>
        <v>0</v>
      </c>
    </row>
    <row r="17" spans="1:7" ht="25.5" hidden="1">
      <c r="A17" s="7" t="s">
        <v>65</v>
      </c>
      <c r="B17" s="13">
        <v>1.11E+16</v>
      </c>
      <c r="C17" s="25"/>
      <c r="D17" s="22"/>
      <c r="E17" s="22"/>
      <c r="F17" s="25">
        <v>0</v>
      </c>
      <c r="G17" s="25">
        <v>0</v>
      </c>
    </row>
    <row r="18" spans="1:7" ht="28.5" customHeight="1">
      <c r="A18" s="7" t="s">
        <v>65</v>
      </c>
      <c r="B18" s="13">
        <v>1.11E+16</v>
      </c>
      <c r="C18" s="25">
        <v>0</v>
      </c>
      <c r="D18" s="22">
        <v>48</v>
      </c>
      <c r="E18" s="22">
        <v>0</v>
      </c>
      <c r="F18" s="25">
        <f t="shared" si="0"/>
        <v>0</v>
      </c>
      <c r="G18" s="25">
        <v>0</v>
      </c>
    </row>
    <row r="19" spans="1:7" ht="17.25" hidden="1" customHeight="1">
      <c r="A19" s="7" t="s">
        <v>90</v>
      </c>
      <c r="B19" s="14" t="s">
        <v>91</v>
      </c>
      <c r="C19" s="25"/>
      <c r="D19" s="22"/>
      <c r="E19" s="22"/>
      <c r="F19" s="25">
        <v>0</v>
      </c>
      <c r="G19" s="25">
        <v>0</v>
      </c>
    </row>
    <row r="20" spans="1:7" hidden="1">
      <c r="A20" s="7" t="s">
        <v>72</v>
      </c>
      <c r="B20" s="13">
        <v>1.1705E+16</v>
      </c>
      <c r="C20" s="25"/>
      <c r="D20" s="25"/>
      <c r="E20" s="25"/>
      <c r="F20" s="25">
        <v>0</v>
      </c>
      <c r="G20" s="25">
        <v>0</v>
      </c>
    </row>
    <row r="21" spans="1:7" ht="54.75" customHeight="1">
      <c r="A21" s="7" t="s">
        <v>53</v>
      </c>
      <c r="B21" s="14" t="s">
        <v>66</v>
      </c>
      <c r="C21" s="23">
        <v>152.5</v>
      </c>
      <c r="D21" s="22">
        <f>D22+D25+D27+D24</f>
        <v>2739.4</v>
      </c>
      <c r="E21" s="22">
        <f>E22+E25+E27+E24</f>
        <v>62.9</v>
      </c>
      <c r="F21" s="25">
        <f t="shared" si="0"/>
        <v>2.2961232386654009</v>
      </c>
      <c r="G21" s="25">
        <f t="shared" si="1"/>
        <v>41.245901639344261</v>
      </c>
    </row>
    <row r="22" spans="1:7" ht="55.5" customHeight="1">
      <c r="A22" s="7" t="s">
        <v>54</v>
      </c>
      <c r="B22" s="14" t="s">
        <v>67</v>
      </c>
      <c r="C22" s="23">
        <v>0</v>
      </c>
      <c r="D22" s="22">
        <v>41.9</v>
      </c>
      <c r="E22" s="22">
        <v>10.5</v>
      </c>
      <c r="F22" s="25">
        <f t="shared" si="0"/>
        <v>25.059665871121716</v>
      </c>
      <c r="G22" s="25">
        <v>0</v>
      </c>
    </row>
    <row r="23" spans="1:7" ht="58.5" customHeight="1">
      <c r="A23" s="7" t="s">
        <v>55</v>
      </c>
      <c r="B23" s="14" t="s">
        <v>92</v>
      </c>
      <c r="C23" s="23">
        <v>0</v>
      </c>
      <c r="D23" s="22">
        <v>41.9</v>
      </c>
      <c r="E23" s="22">
        <v>10.5</v>
      </c>
      <c r="F23" s="25">
        <f t="shared" si="0"/>
        <v>25.059665871121716</v>
      </c>
      <c r="G23" s="25">
        <v>0</v>
      </c>
    </row>
    <row r="24" spans="1:7" ht="69" customHeight="1">
      <c r="A24" s="31" t="s">
        <v>93</v>
      </c>
      <c r="B24" s="32">
        <v>2.02200000000001E+16</v>
      </c>
      <c r="C24" s="23">
        <v>0</v>
      </c>
      <c r="D24" s="22">
        <v>2283</v>
      </c>
      <c r="E24" s="22">
        <v>0</v>
      </c>
      <c r="F24" s="25">
        <f t="shared" si="0"/>
        <v>0</v>
      </c>
      <c r="G24" s="25">
        <v>0</v>
      </c>
    </row>
    <row r="25" spans="1:7" ht="59.25" customHeight="1">
      <c r="A25" s="7" t="s">
        <v>56</v>
      </c>
      <c r="B25" s="14" t="s">
        <v>68</v>
      </c>
      <c r="C25" s="23">
        <v>15.6</v>
      </c>
      <c r="D25" s="22">
        <v>99.7</v>
      </c>
      <c r="E25" s="22">
        <v>13.5</v>
      </c>
      <c r="F25" s="25">
        <f t="shared" si="0"/>
        <v>13.54062186559679</v>
      </c>
      <c r="G25" s="25">
        <f t="shared" si="1"/>
        <v>86.538461538461547</v>
      </c>
    </row>
    <row r="26" spans="1:7" ht="83.25" customHeight="1">
      <c r="A26" s="7" t="s">
        <v>57</v>
      </c>
      <c r="B26" s="14" t="s">
        <v>69</v>
      </c>
      <c r="C26" s="23">
        <v>15.6</v>
      </c>
      <c r="D26" s="22">
        <v>99.7</v>
      </c>
      <c r="E26" s="22">
        <v>13.5</v>
      </c>
      <c r="F26" s="25">
        <f t="shared" si="0"/>
        <v>13.54062186559679</v>
      </c>
      <c r="G26" s="25">
        <f t="shared" si="1"/>
        <v>86.538461538461547</v>
      </c>
    </row>
    <row r="27" spans="1:7" ht="31.5" customHeight="1">
      <c r="A27" s="7" t="s">
        <v>58</v>
      </c>
      <c r="B27" s="14" t="s">
        <v>70</v>
      </c>
      <c r="C27" s="25">
        <v>136.9</v>
      </c>
      <c r="D27" s="22">
        <v>314.8</v>
      </c>
      <c r="E27" s="22">
        <v>38.9</v>
      </c>
      <c r="F27" s="25">
        <f t="shared" si="0"/>
        <v>12.357052096569248</v>
      </c>
      <c r="G27" s="25">
        <f t="shared" si="1"/>
        <v>28.414901387874359</v>
      </c>
    </row>
    <row r="28" spans="1:7" ht="42.75" customHeight="1">
      <c r="A28" s="7" t="s">
        <v>59</v>
      </c>
      <c r="B28" s="14" t="s">
        <v>71</v>
      </c>
      <c r="C28" s="25">
        <v>136.9</v>
      </c>
      <c r="D28" s="22">
        <v>314.8</v>
      </c>
      <c r="E28" s="22">
        <v>38.9</v>
      </c>
      <c r="F28" s="25">
        <f t="shared" si="0"/>
        <v>12.357052096569248</v>
      </c>
      <c r="G28" s="25">
        <f t="shared" si="1"/>
        <v>28.414901387874359</v>
      </c>
    </row>
    <row r="29" spans="1:7" ht="25.5" hidden="1">
      <c r="A29" s="7" t="s">
        <v>94</v>
      </c>
      <c r="B29" s="14" t="s">
        <v>95</v>
      </c>
      <c r="C29" s="25"/>
      <c r="D29" s="22"/>
      <c r="E29" s="22"/>
      <c r="F29" s="25" t="e">
        <f t="shared" si="0"/>
        <v>#DIV/0!</v>
      </c>
      <c r="G29" s="25" t="e">
        <f t="shared" si="1"/>
        <v>#DIV/0!</v>
      </c>
    </row>
    <row r="30" spans="1:7" ht="25.5" hidden="1">
      <c r="A30" s="7" t="s">
        <v>96</v>
      </c>
      <c r="B30" s="14" t="s">
        <v>97</v>
      </c>
      <c r="C30" s="25"/>
      <c r="D30" s="22"/>
      <c r="E30" s="22"/>
      <c r="F30" s="25" t="e">
        <f t="shared" si="0"/>
        <v>#DIV/0!</v>
      </c>
      <c r="G30" s="25" t="e">
        <f t="shared" si="1"/>
        <v>#DIV/0!</v>
      </c>
    </row>
    <row r="31" spans="1:7" ht="18" customHeight="1">
      <c r="A31" s="7" t="s">
        <v>82</v>
      </c>
      <c r="B31" s="14" t="s">
        <v>83</v>
      </c>
      <c r="C31" s="25">
        <v>-44</v>
      </c>
      <c r="D31" s="22">
        <v>0</v>
      </c>
      <c r="E31" s="22">
        <v>0</v>
      </c>
      <c r="F31" s="25">
        <v>0</v>
      </c>
      <c r="G31" s="25">
        <f t="shared" si="1"/>
        <v>0</v>
      </c>
    </row>
    <row r="32" spans="1:7" ht="19.5" customHeight="1">
      <c r="A32" s="6" t="s">
        <v>4</v>
      </c>
      <c r="B32" s="6"/>
      <c r="C32" s="24">
        <f>C34+C38+C40+C43+C47</f>
        <v>904.5</v>
      </c>
      <c r="D32" s="24">
        <f>D34+D38+D40+D43+D47+D45</f>
        <v>6921.8</v>
      </c>
      <c r="E32" s="24">
        <f>E34+E38+E40+E43+E47+E45</f>
        <v>862.7</v>
      </c>
      <c r="F32" s="24">
        <f>E32/D32*100</f>
        <v>12.463521049438008</v>
      </c>
      <c r="G32" s="24">
        <f t="shared" ref="G32:G48" si="2">E32/C32*100</f>
        <v>95.378662244333896</v>
      </c>
    </row>
    <row r="33" spans="1:7" ht="15" customHeight="1">
      <c r="A33" s="3" t="s">
        <v>3</v>
      </c>
      <c r="B33" s="2"/>
      <c r="C33" s="24"/>
      <c r="D33" s="24"/>
      <c r="E33" s="24"/>
      <c r="F33" s="25"/>
      <c r="G33" s="25"/>
    </row>
    <row r="34" spans="1:7" ht="29.25" customHeight="1">
      <c r="A34" s="3" t="s">
        <v>5</v>
      </c>
      <c r="B34" s="8" t="s">
        <v>6</v>
      </c>
      <c r="C34" s="26">
        <f>C35+C36+C37</f>
        <v>427.5</v>
      </c>
      <c r="D34" s="26">
        <f t="shared" ref="D34:E34" si="3">D35+D36+D37</f>
        <v>2445</v>
      </c>
      <c r="E34" s="26">
        <f t="shared" si="3"/>
        <v>429.5</v>
      </c>
      <c r="F34" s="25">
        <f t="shared" ref="F34:F48" si="4">E34/D34*100</f>
        <v>17.566462167689163</v>
      </c>
      <c r="G34" s="25">
        <f t="shared" si="2"/>
        <v>100.46783625730995</v>
      </c>
    </row>
    <row r="35" spans="1:7" ht="57" customHeight="1">
      <c r="A35" s="3" t="s">
        <v>7</v>
      </c>
      <c r="B35" s="9" t="s">
        <v>8</v>
      </c>
      <c r="C35" s="25">
        <v>427.5</v>
      </c>
      <c r="D35" s="25">
        <v>2434.1</v>
      </c>
      <c r="E35" s="25">
        <v>426.6</v>
      </c>
      <c r="F35" s="25">
        <f t="shared" si="4"/>
        <v>17.525984963641594</v>
      </c>
      <c r="G35" s="25">
        <f t="shared" si="2"/>
        <v>99.789473684210535</v>
      </c>
    </row>
    <row r="36" spans="1:7" ht="18" customHeight="1">
      <c r="A36" s="12" t="s">
        <v>77</v>
      </c>
      <c r="B36" s="8" t="s">
        <v>78</v>
      </c>
      <c r="C36" s="25">
        <v>0</v>
      </c>
      <c r="D36" s="25">
        <v>5</v>
      </c>
      <c r="E36" s="25">
        <v>0</v>
      </c>
      <c r="F36" s="25">
        <f t="shared" si="4"/>
        <v>0</v>
      </c>
      <c r="G36" s="25">
        <v>0</v>
      </c>
    </row>
    <row r="37" spans="1:7" ht="27" customHeight="1">
      <c r="A37" s="3" t="s">
        <v>9</v>
      </c>
      <c r="B37" s="8" t="s">
        <v>10</v>
      </c>
      <c r="C37" s="25">
        <v>0</v>
      </c>
      <c r="D37" s="25">
        <v>5.9</v>
      </c>
      <c r="E37" s="25">
        <v>2.9</v>
      </c>
      <c r="F37" s="25">
        <f t="shared" si="4"/>
        <v>49.152542372881349</v>
      </c>
      <c r="G37" s="25">
        <v>0</v>
      </c>
    </row>
    <row r="38" spans="1:7" ht="18" customHeight="1">
      <c r="A38" s="3" t="s">
        <v>11</v>
      </c>
      <c r="B38" s="8" t="s">
        <v>12</v>
      </c>
      <c r="C38" s="25">
        <f>C39</f>
        <v>15.6</v>
      </c>
      <c r="D38" s="25">
        <f t="shared" ref="D38" si="5">D39</f>
        <v>99.7</v>
      </c>
      <c r="E38" s="25">
        <v>13.5</v>
      </c>
      <c r="F38" s="25">
        <f t="shared" si="4"/>
        <v>13.54062186559679</v>
      </c>
      <c r="G38" s="25">
        <f t="shared" si="2"/>
        <v>86.538461538461547</v>
      </c>
    </row>
    <row r="39" spans="1:7" ht="28.5" customHeight="1">
      <c r="A39" s="3" t="s">
        <v>13</v>
      </c>
      <c r="B39" s="8" t="s">
        <v>14</v>
      </c>
      <c r="C39" s="25">
        <v>15.6</v>
      </c>
      <c r="D39" s="25">
        <v>99.7</v>
      </c>
      <c r="E39" s="25">
        <v>13.5</v>
      </c>
      <c r="F39" s="25">
        <f t="shared" si="4"/>
        <v>13.54062186559679</v>
      </c>
      <c r="G39" s="25">
        <f t="shared" si="2"/>
        <v>86.538461538461547</v>
      </c>
    </row>
    <row r="40" spans="1:7" ht="18" customHeight="1">
      <c r="A40" s="3" t="s">
        <v>15</v>
      </c>
      <c r="B40" s="8" t="s">
        <v>16</v>
      </c>
      <c r="C40" s="25">
        <f>C41+C42</f>
        <v>180</v>
      </c>
      <c r="D40" s="25">
        <f t="shared" ref="D40:E40" si="6">D41+D42</f>
        <v>3115.3</v>
      </c>
      <c r="E40" s="25">
        <f t="shared" si="6"/>
        <v>96</v>
      </c>
      <c r="F40" s="25">
        <f t="shared" si="4"/>
        <v>3.0815651783134848</v>
      </c>
      <c r="G40" s="25">
        <f t="shared" si="2"/>
        <v>53.333333333333336</v>
      </c>
    </row>
    <row r="41" spans="1:7" ht="28.5" customHeight="1">
      <c r="A41" s="3" t="s">
        <v>17</v>
      </c>
      <c r="B41" s="8" t="s">
        <v>18</v>
      </c>
      <c r="C41" s="25">
        <v>45</v>
      </c>
      <c r="D41" s="25">
        <v>3115.3</v>
      </c>
      <c r="E41" s="25">
        <v>96</v>
      </c>
      <c r="F41" s="25">
        <f t="shared" si="4"/>
        <v>3.0815651783134848</v>
      </c>
      <c r="G41" s="23" t="s">
        <v>107</v>
      </c>
    </row>
    <row r="42" spans="1:7" ht="30" customHeight="1">
      <c r="A42" s="11" t="s">
        <v>73</v>
      </c>
      <c r="B42" s="8" t="s">
        <v>74</v>
      </c>
      <c r="C42" s="25">
        <v>135</v>
      </c>
      <c r="D42" s="25">
        <v>0</v>
      </c>
      <c r="E42" s="25">
        <v>0</v>
      </c>
      <c r="F42" s="25">
        <v>0</v>
      </c>
      <c r="G42" s="25">
        <f t="shared" si="2"/>
        <v>0</v>
      </c>
    </row>
    <row r="43" spans="1:7" ht="28.5" customHeight="1">
      <c r="A43" s="3" t="s">
        <v>19</v>
      </c>
      <c r="B43" s="8" t="s">
        <v>20</v>
      </c>
      <c r="C43" s="25">
        <f>C44</f>
        <v>62.5</v>
      </c>
      <c r="D43" s="25">
        <f t="shared" ref="D43:E43" si="7">D44</f>
        <v>236.5</v>
      </c>
      <c r="E43" s="25">
        <f t="shared" si="7"/>
        <v>102.2</v>
      </c>
      <c r="F43" s="25">
        <f t="shared" si="4"/>
        <v>43.213530655391118</v>
      </c>
      <c r="G43" s="25">
        <f t="shared" si="2"/>
        <v>163.52000000000001</v>
      </c>
    </row>
    <row r="44" spans="1:7" ht="17.25" customHeight="1">
      <c r="A44" s="3" t="s">
        <v>21</v>
      </c>
      <c r="B44" s="8" t="s">
        <v>22</v>
      </c>
      <c r="C44" s="25">
        <v>62.5</v>
      </c>
      <c r="D44" s="25">
        <v>236.5</v>
      </c>
      <c r="E44" s="25">
        <v>102.2</v>
      </c>
      <c r="F44" s="25">
        <f t="shared" si="4"/>
        <v>43.213530655391118</v>
      </c>
      <c r="G44" s="25">
        <f t="shared" si="2"/>
        <v>163.52000000000001</v>
      </c>
    </row>
    <row r="45" spans="1:7" ht="19.5" customHeight="1">
      <c r="A45" s="29" t="s">
        <v>98</v>
      </c>
      <c r="B45" s="8" t="s">
        <v>100</v>
      </c>
      <c r="C45" s="25">
        <v>0</v>
      </c>
      <c r="D45" s="25">
        <f>D46</f>
        <v>2</v>
      </c>
      <c r="E45" s="25">
        <f>E46</f>
        <v>2</v>
      </c>
      <c r="F45" s="25">
        <f t="shared" si="4"/>
        <v>100</v>
      </c>
      <c r="G45" s="25">
        <v>0</v>
      </c>
    </row>
    <row r="46" spans="1:7" ht="44.25" customHeight="1">
      <c r="A46" s="29" t="s">
        <v>99</v>
      </c>
      <c r="B46" s="8" t="s">
        <v>101</v>
      </c>
      <c r="C46" s="25">
        <v>0</v>
      </c>
      <c r="D46" s="25">
        <v>2</v>
      </c>
      <c r="E46" s="25">
        <v>2</v>
      </c>
      <c r="F46" s="25">
        <f t="shared" si="4"/>
        <v>100</v>
      </c>
      <c r="G46" s="25">
        <v>0</v>
      </c>
    </row>
    <row r="47" spans="1:7" ht="19.5" customHeight="1">
      <c r="A47" s="3" t="s">
        <v>79</v>
      </c>
      <c r="B47" s="8" t="s">
        <v>23</v>
      </c>
      <c r="C47" s="25">
        <f>C48</f>
        <v>218.9</v>
      </c>
      <c r="D47" s="25">
        <f t="shared" ref="D47:E47" si="8">D48</f>
        <v>1023.3</v>
      </c>
      <c r="E47" s="25">
        <f t="shared" si="8"/>
        <v>219.5</v>
      </c>
      <c r="F47" s="25">
        <f t="shared" si="4"/>
        <v>21.450210104563666</v>
      </c>
      <c r="G47" s="25">
        <f t="shared" si="2"/>
        <v>100.27409776153495</v>
      </c>
    </row>
    <row r="48" spans="1:7" ht="18.75" customHeight="1">
      <c r="A48" s="3" t="s">
        <v>24</v>
      </c>
      <c r="B48" s="8" t="s">
        <v>25</v>
      </c>
      <c r="C48" s="25">
        <v>218.9</v>
      </c>
      <c r="D48" s="25">
        <v>1023.3</v>
      </c>
      <c r="E48" s="25">
        <v>219.5</v>
      </c>
      <c r="F48" s="25">
        <f t="shared" si="4"/>
        <v>21.450210104563666</v>
      </c>
      <c r="G48" s="25">
        <f t="shared" si="2"/>
        <v>100.27409776153495</v>
      </c>
    </row>
    <row r="49" spans="1:7" ht="42" customHeight="1">
      <c r="A49" s="6" t="s">
        <v>26</v>
      </c>
      <c r="B49" s="6"/>
      <c r="C49" s="24">
        <f>C5-C32</f>
        <v>3653.6000000000004</v>
      </c>
      <c r="D49" s="24">
        <f>D5-D32</f>
        <v>-813</v>
      </c>
      <c r="E49" s="24">
        <f>E5-E32</f>
        <v>236.29999999999995</v>
      </c>
      <c r="F49" s="24"/>
      <c r="G49" s="24"/>
    </row>
    <row r="50" spans="1:7" ht="30" customHeight="1">
      <c r="A50" s="6" t="s">
        <v>27</v>
      </c>
      <c r="B50" s="6"/>
      <c r="C50" s="21">
        <f t="shared" ref="C50" si="9">C52</f>
        <v>-3653.6000000000004</v>
      </c>
      <c r="D50" s="21">
        <f t="shared" ref="D50:E50" si="10">D52</f>
        <v>813</v>
      </c>
      <c r="E50" s="21">
        <f t="shared" si="10"/>
        <v>-236.29999999999995</v>
      </c>
      <c r="F50" s="27"/>
      <c r="G50" s="24"/>
    </row>
    <row r="51" spans="1:7" ht="18.75" customHeight="1">
      <c r="A51" s="3" t="s">
        <v>3</v>
      </c>
      <c r="B51" s="3"/>
      <c r="C51" s="20"/>
      <c r="D51" s="20"/>
      <c r="E51" s="20"/>
      <c r="F51" s="28"/>
      <c r="G51" s="28"/>
    </row>
    <row r="52" spans="1:7" ht="42" customHeight="1">
      <c r="A52" s="3" t="s">
        <v>28</v>
      </c>
      <c r="B52" s="8" t="s">
        <v>29</v>
      </c>
      <c r="C52" s="20">
        <f t="shared" ref="C52" si="11">C53+C54</f>
        <v>-3653.6000000000004</v>
      </c>
      <c r="D52" s="20">
        <f t="shared" ref="D52:E52" si="12">D53+D54</f>
        <v>813</v>
      </c>
      <c r="E52" s="20">
        <f t="shared" si="12"/>
        <v>-236.29999999999995</v>
      </c>
      <c r="F52" s="28"/>
      <c r="G52" s="28"/>
    </row>
    <row r="53" spans="1:7" ht="28.5" customHeight="1">
      <c r="A53" s="3" t="s">
        <v>30</v>
      </c>
      <c r="B53" s="8" t="s">
        <v>31</v>
      </c>
      <c r="C53" s="20">
        <v>-4558.1000000000004</v>
      </c>
      <c r="D53" s="20">
        <v>-6108.8</v>
      </c>
      <c r="E53" s="20">
        <v>-1103.0999999999999</v>
      </c>
      <c r="F53" s="28"/>
      <c r="G53" s="28"/>
    </row>
    <row r="54" spans="1:7" ht="33" customHeight="1">
      <c r="A54" s="3" t="s">
        <v>32</v>
      </c>
      <c r="B54" s="8" t="s">
        <v>33</v>
      </c>
      <c r="C54" s="20">
        <v>904.5</v>
      </c>
      <c r="D54" s="20">
        <v>6921.8</v>
      </c>
      <c r="E54" s="20">
        <v>866.8</v>
      </c>
      <c r="F54" s="28"/>
      <c r="G54" s="28"/>
    </row>
    <row r="58" spans="1:7">
      <c r="A58" s="36" t="s">
        <v>39</v>
      </c>
      <c r="B58" s="36"/>
      <c r="C58" s="36"/>
      <c r="D58" s="36"/>
      <c r="E58" s="36"/>
      <c r="F58" s="36"/>
      <c r="G58" s="36"/>
    </row>
  </sheetData>
  <mergeCells count="2">
    <mergeCell ref="A58:G58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6" sqref="B6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2.85546875" style="4" customWidth="1"/>
    <col min="6" max="6" width="11.7109375" style="4" customWidth="1"/>
    <col min="7" max="7" width="13.7109375" style="4" customWidth="1"/>
    <col min="8" max="16384" width="9.140625" style="4"/>
  </cols>
  <sheetData>
    <row r="2" spans="1:7" ht="96" customHeight="1">
      <c r="A2" s="37" t="s">
        <v>106</v>
      </c>
      <c r="B2" s="36"/>
      <c r="C2" s="36"/>
      <c r="D2" s="36"/>
      <c r="E2" s="36"/>
      <c r="F2" s="36"/>
      <c r="G2" s="36"/>
    </row>
    <row r="3" spans="1:7">
      <c r="G3" s="5"/>
    </row>
    <row r="4" spans="1:7" ht="67.5" customHeight="1">
      <c r="A4" s="1" t="s">
        <v>34</v>
      </c>
      <c r="B4" s="10" t="s">
        <v>35</v>
      </c>
      <c r="C4" s="10" t="s">
        <v>81</v>
      </c>
      <c r="D4" s="10" t="s">
        <v>85</v>
      </c>
      <c r="E4" s="10" t="s">
        <v>86</v>
      </c>
      <c r="F4" s="10" t="s">
        <v>104</v>
      </c>
      <c r="G4" s="10" t="s">
        <v>88</v>
      </c>
    </row>
    <row r="5" spans="1:7" ht="44.25" customHeight="1">
      <c r="A5" s="11" t="s">
        <v>36</v>
      </c>
      <c r="B5" s="30">
        <v>3</v>
      </c>
      <c r="C5" s="30">
        <v>198.3</v>
      </c>
      <c r="D5" s="30">
        <v>1825</v>
      </c>
      <c r="E5" s="30">
        <v>251.9</v>
      </c>
      <c r="F5" s="30">
        <f>E5/D5*100</f>
        <v>13.802739726027397</v>
      </c>
      <c r="G5" s="30">
        <f>E5/C5*100</f>
        <v>127.02975289964699</v>
      </c>
    </row>
    <row r="6" spans="1:7" ht="42.75" customHeight="1">
      <c r="A6" s="3" t="s">
        <v>37</v>
      </c>
      <c r="B6" s="30">
        <v>1.5</v>
      </c>
      <c r="C6" s="30">
        <v>107.1</v>
      </c>
      <c r="D6" s="30">
        <v>627.70000000000005</v>
      </c>
      <c r="E6" s="30">
        <v>113.4</v>
      </c>
      <c r="F6" s="30">
        <f>E6/D6*100</f>
        <v>18.065955074079973</v>
      </c>
      <c r="G6" s="30">
        <f>E6/C6*100</f>
        <v>105.88235294117648</v>
      </c>
    </row>
    <row r="10" spans="1:7">
      <c r="A10" s="36" t="s">
        <v>62</v>
      </c>
      <c r="B10" s="36"/>
      <c r="C10" s="36"/>
      <c r="D10" s="36"/>
      <c r="E10" s="36"/>
      <c r="F10" s="36"/>
      <c r="G10" s="36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C5" sqref="C5"/>
    </sheetView>
  </sheetViews>
  <sheetFormatPr defaultRowHeight="15"/>
  <cols>
    <col min="1" max="1" width="37.85546875" style="4" customWidth="1"/>
    <col min="2" max="2" width="14" style="4" customWidth="1"/>
    <col min="3" max="3" width="17.42578125" style="4" customWidth="1"/>
    <col min="4" max="4" width="14.5703125" style="4" customWidth="1"/>
    <col min="5" max="5" width="11.85546875" style="4" customWidth="1"/>
    <col min="6" max="6" width="13.7109375" style="4" customWidth="1"/>
    <col min="7" max="16384" width="9.140625" style="4"/>
  </cols>
  <sheetData>
    <row r="2" spans="1:6" ht="96" customHeight="1">
      <c r="A2" s="37" t="s">
        <v>102</v>
      </c>
      <c r="B2" s="36"/>
      <c r="C2" s="36"/>
      <c r="D2" s="36"/>
      <c r="E2" s="36"/>
      <c r="F2" s="36"/>
    </row>
    <row r="3" spans="1:6">
      <c r="B3" s="18"/>
      <c r="F3" s="5"/>
    </row>
    <row r="4" spans="1:6" ht="66.75" customHeight="1">
      <c r="A4" s="1" t="s">
        <v>60</v>
      </c>
      <c r="B4" s="10" t="s">
        <v>80</v>
      </c>
      <c r="C4" s="10" t="s">
        <v>85</v>
      </c>
      <c r="D4" s="10" t="s">
        <v>103</v>
      </c>
      <c r="E4" s="10" t="s">
        <v>104</v>
      </c>
      <c r="F4" s="10" t="s">
        <v>105</v>
      </c>
    </row>
    <row r="5" spans="1:6" ht="74.25" customHeight="1">
      <c r="A5" s="33" t="s">
        <v>75</v>
      </c>
      <c r="B5" s="23">
        <v>0</v>
      </c>
      <c r="C5" s="23">
        <v>2</v>
      </c>
      <c r="D5" s="23">
        <v>0</v>
      </c>
      <c r="E5" s="23">
        <f t="shared" ref="E5:E8" si="0">D5/C5*100</f>
        <v>0</v>
      </c>
      <c r="F5" s="23">
        <v>0</v>
      </c>
    </row>
    <row r="6" spans="1:6" ht="70.5" customHeight="1">
      <c r="A6" s="34" t="s">
        <v>64</v>
      </c>
      <c r="B6" s="23">
        <v>62.5</v>
      </c>
      <c r="C6" s="23">
        <v>236.5</v>
      </c>
      <c r="D6" s="23">
        <v>102.2</v>
      </c>
      <c r="E6" s="23">
        <f t="shared" si="0"/>
        <v>43.213530655391118</v>
      </c>
      <c r="F6" s="23">
        <f t="shared" ref="F6:F8" si="1">D6/B6*100</f>
        <v>163.52000000000001</v>
      </c>
    </row>
    <row r="7" spans="1:6" ht="67.5" customHeight="1">
      <c r="A7" s="35" t="s">
        <v>76</v>
      </c>
      <c r="B7" s="23">
        <v>45</v>
      </c>
      <c r="C7" s="23">
        <v>3115.3</v>
      </c>
      <c r="D7" s="23">
        <v>96</v>
      </c>
      <c r="E7" s="23">
        <f t="shared" si="0"/>
        <v>3.0815651783134848</v>
      </c>
      <c r="F7" s="23" t="s">
        <v>108</v>
      </c>
    </row>
    <row r="8" spans="1:6" ht="21" customHeight="1">
      <c r="A8" s="2" t="s">
        <v>61</v>
      </c>
      <c r="B8" s="19">
        <f t="shared" ref="B8" si="2">B6+B7+B5</f>
        <v>107.5</v>
      </c>
      <c r="C8" s="19">
        <f t="shared" ref="C8:D8" si="3">C6+C7+C5</f>
        <v>3353.8</v>
      </c>
      <c r="D8" s="19">
        <f t="shared" si="3"/>
        <v>198.2</v>
      </c>
      <c r="E8" s="19">
        <f t="shared" si="0"/>
        <v>5.9097143538672539</v>
      </c>
      <c r="F8" s="19">
        <f t="shared" si="1"/>
        <v>184.37209302325581</v>
      </c>
    </row>
    <row r="12" spans="1:6">
      <c r="A12" s="36" t="s">
        <v>63</v>
      </c>
      <c r="B12" s="36"/>
      <c r="C12" s="36"/>
      <c r="D12" s="36"/>
      <c r="E12" s="36"/>
      <c r="F12" s="36"/>
    </row>
  </sheetData>
  <mergeCells count="2">
    <mergeCell ref="A2:F2"/>
    <mergeCell ref="A12:F1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2022-04-28T09:58:44Z</cp:lastPrinted>
  <dcterms:created xsi:type="dcterms:W3CDTF">2017-04-17T10:25:39Z</dcterms:created>
  <dcterms:modified xsi:type="dcterms:W3CDTF">2022-04-29T04:53:36Z</dcterms:modified>
</cp:coreProperties>
</file>