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75" yWindow="-75" windowWidth="20730" windowHeight="11760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F18" i="1"/>
  <c r="F20"/>
  <c r="F23"/>
  <c r="F24"/>
  <c r="F25"/>
  <c r="F26"/>
  <c r="F27"/>
  <c r="F28"/>
  <c r="G16"/>
  <c r="G24"/>
  <c r="G25"/>
  <c r="G8"/>
  <c r="G9"/>
  <c r="G12"/>
  <c r="G13"/>
  <c r="G14"/>
  <c r="G15"/>
  <c r="F8"/>
  <c r="F9"/>
  <c r="F10"/>
  <c r="F11"/>
  <c r="F12"/>
  <c r="F13"/>
  <c r="F14"/>
  <c r="F15"/>
  <c r="F16"/>
  <c r="F17"/>
  <c r="C5"/>
  <c r="E5"/>
  <c r="D5"/>
  <c r="E5" i="3"/>
  <c r="F31" i="1"/>
  <c r="F32"/>
  <c r="F33"/>
  <c r="F34"/>
  <c r="F35"/>
  <c r="F36"/>
  <c r="F37"/>
  <c r="F38"/>
  <c r="F39"/>
  <c r="F40"/>
  <c r="F41"/>
  <c r="F42"/>
  <c r="F43"/>
  <c r="F44"/>
  <c r="F45"/>
  <c r="G31"/>
  <c r="G32"/>
  <c r="G34"/>
  <c r="G35"/>
  <c r="G36"/>
  <c r="G42"/>
  <c r="G43"/>
  <c r="G44"/>
  <c r="G45"/>
  <c r="E35"/>
  <c r="E39"/>
  <c r="D44"/>
  <c r="C29"/>
  <c r="E7" i="3" l="1"/>
  <c r="E44" i="1"/>
  <c r="E42"/>
  <c r="D42"/>
  <c r="D29" s="1"/>
  <c r="D39"/>
  <c r="D35"/>
  <c r="E31"/>
  <c r="D31"/>
  <c r="C49"/>
  <c r="C47"/>
  <c r="C8" i="3"/>
  <c r="E8" s="1"/>
  <c r="D8"/>
  <c r="E29" i="1" l="1"/>
  <c r="C46"/>
  <c r="F7" l="1"/>
  <c r="F6" i="3"/>
  <c r="E6"/>
  <c r="F5" i="1" l="1"/>
  <c r="G6" i="2" l="1"/>
  <c r="D49" i="1" l="1"/>
  <c r="D47" s="1"/>
  <c r="E49"/>
  <c r="E47" s="1"/>
  <c r="D46"/>
  <c r="E46"/>
  <c r="G5" i="2"/>
  <c r="F6"/>
  <c r="F5"/>
  <c r="G29" i="1" l="1"/>
  <c r="F29"/>
</calcChain>
</file>

<file path=xl/sharedStrings.xml><?xml version="1.0" encoding="utf-8"?>
<sst xmlns="http://schemas.openxmlformats.org/spreadsheetml/2006/main" count="123" uniqueCount="111">
  <si>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</si>
  <si>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</si>
  <si>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</si>
  <si>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</si>
  <si>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</si>
  <si>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</si>
  <si>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</si>
  <si>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</si>
  <si>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</si>
  <si>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</si>
  <si>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</si>
  <si>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</si>
  <si>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</si>
  <si>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</si>
  <si>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</si>
  <si>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</si>
  <si>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</si>
  <si>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</si>
  <si>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</si>
  <si>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</si>
  <si>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</si>
  <si>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</si>
  <si>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</si>
  <si>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</si>
  <si>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</si>
  <si>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</si>
  <si>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</si>
  <si>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</si>
  <si>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</si>
  <si>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</si>
  <si>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</si>
  <si>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</si>
  <si>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</si>
  <si>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</si>
  <si>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</si>
  <si>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</si>
  <si>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</si>
  <si>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</si>
  <si>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</si>
  <si>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</si>
  <si>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</si>
  <si>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</si>
  <si>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</si>
  <si>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</si>
  <si>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</si>
  <si>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</si>
  <si>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</si>
  <si>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</si>
  <si>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</si>
  <si>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</si>
  <si>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</si>
  <si>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</si>
  <si>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</si>
  <si>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</si>
  <si>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</si>
  <si>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</si>
  <si>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</si>
  <si>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</si>
  <si>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</si>
  <si>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</si>
  <si>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</si>
  <si>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</si>
  <si>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</si>
  <si>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</si>
  <si>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</si>
  <si>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</si>
  <si>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</si>
  <si>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</si>
  <si>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</si>
  <si>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</si>
  <si>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</si>
  <si>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</si>
  <si>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</si>
  <si>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</si>
  <si>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</si>
  <si>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</si>
  <si>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</si>
  <si>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</si>
  <si>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</si>
  <si>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</si>
  <si>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% исполнения плана 2021 года</t>
  </si>
  <si>
    <t>% исполнения 2021 года к 2020  году</t>
  </si>
  <si>
    <t>% исполнения плана                       2021 года</t>
  </si>
  <si>
    <t>% исполнения 2021 года к 2020 году</t>
  </si>
  <si>
    <t>Возврат прочих остатков</t>
  </si>
  <si>
    <t>21960000100000150</t>
  </si>
  <si>
    <t>20216001100001150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</si>
  <si>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июля 2021 года      
</t>
  </si>
  <si>
    <t>Исполнено на 1 июля 2020 г. (тыс.руб)</t>
  </si>
  <si>
    <t>Утвержденные бюджетные назначения на           1 июля 2021 г. (тыс.руб)</t>
  </si>
  <si>
    <t>Исполнено на 1 июля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</si>
  <si>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июля 2021 г.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</si>
  <si>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2021 года     
</t>
  </si>
  <si>
    <t>Исполнено  на       1 июля 2020 г. (тыс.руб)</t>
  </si>
  <si>
    <t>Исполнено  на       1 июля 2021 г. (тыс.руб)</t>
  </si>
  <si>
    <t>Национальная безопасность и правохранительная деятельность</t>
  </si>
  <si>
    <t xml:space="preserve"> Защита населения и территории от чрезвычайных ситуаций природного и техногенного характера, пожарная безопасность</t>
  </si>
  <si>
    <t>00 0300 0000000000 000</t>
  </si>
  <si>
    <t>00 0310 0000000000 000</t>
  </si>
  <si>
    <t>св.3,5 раза</t>
  </si>
  <si>
    <t>св. 2,9 раза</t>
  </si>
  <si>
    <t>св. 2,5 раза</t>
  </si>
  <si>
    <t>Инициативные платежи</t>
  </si>
  <si>
    <t>11715030100000150</t>
  </si>
  <si>
    <t>Субсидии на реализацию проектов развития муниципальных образований области, основанных на местных инициативах</t>
  </si>
  <si>
    <t xml:space="preserve">20229999100073150
</t>
  </si>
  <si>
    <t>св. 4,6 раза</t>
  </si>
  <si>
    <t>св. 5,8 раза</t>
  </si>
  <si>
    <t>св. 9,6 раза</t>
  </si>
  <si>
    <t>св. 2,0 раз</t>
  </si>
  <si>
    <t>св. 2,1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</si>
</sst>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167" fontId="10" fillId="0" borderId="1" xfId="2" applyNumberFormat="1" applyFont="1" applyFill="1" applyBorder="1" applyAlignment="1" applyProtection="1">
      <alignment horizontal="right" vertical="center"/>
      <protection hidden="1"/>
    </xf>
    <xf numFmtId="164" fontId="1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4" fillId="0" borderId="0" xfId="0" applyFont="1"/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8" fontId="2" fillId="0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7" fontId="10" fillId="3" borderId="1" xfId="2" applyNumberFormat="1" applyFont="1" applyFill="1" applyBorder="1" applyAlignment="1" applyProtection="1">
      <alignment horizontal="right" vertical="center"/>
      <protection hidden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5"/>
  <sheetViews>
    <sheetView tabSelected="1" topLeftCell="A23" workbookViewId="0">
      <selection activeCell="D31" sqref="D31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8" ht="58.5" customHeight="1">
      <c r="A2" s="70" t="s">
        <v>87</v>
      </c>
      <c r="B2" s="69"/>
      <c r="C2" s="69"/>
      <c r="D2" s="69"/>
      <c r="E2" s="69"/>
      <c r="F2" s="69"/>
      <c r="G2" s="69"/>
    </row>
    <row r="3" spans="1:8">
      <c r="G3" s="6" t="s">
        <v>38</v>
      </c>
    </row>
    <row r="4" spans="1:8" ht="68.25" customHeight="1">
      <c r="A4" s="4" t="s">
        <v>0</v>
      </c>
      <c r="B4" s="4" t="s">
        <v>1</v>
      </c>
      <c r="C4" s="1" t="s">
        <v>88</v>
      </c>
      <c r="D4" s="1" t="s">
        <v>89</v>
      </c>
      <c r="E4" s="1" t="s">
        <v>90</v>
      </c>
      <c r="F4" s="13" t="s">
        <v>82</v>
      </c>
      <c r="G4" s="13" t="s">
        <v>83</v>
      </c>
    </row>
    <row r="5" spans="1:8" ht="15.75" customHeight="1">
      <c r="A5" s="21" t="s">
        <v>2</v>
      </c>
      <c r="B5" s="22"/>
      <c r="C5" s="64">
        <f>C7+C20+C28</f>
        <v>1188.5</v>
      </c>
      <c r="D5" s="59">
        <f>D7+D20+D28</f>
        <v>7964.7999999999993</v>
      </c>
      <c r="E5" s="64">
        <f>E7+E20+E28</f>
        <v>5429.2999999999993</v>
      </c>
      <c r="F5" s="64">
        <f>E5/D5*100</f>
        <v>68.166181197267974</v>
      </c>
      <c r="G5" s="64" t="s">
        <v>106</v>
      </c>
      <c r="H5" s="45"/>
    </row>
    <row r="6" spans="1:8" ht="15" customHeight="1">
      <c r="A6" s="14" t="s">
        <v>3</v>
      </c>
      <c r="B6" s="19"/>
      <c r="C6" s="36"/>
      <c r="D6" s="67"/>
      <c r="E6" s="67"/>
      <c r="F6" s="64"/>
      <c r="G6" s="65"/>
      <c r="H6" s="45"/>
    </row>
    <row r="7" spans="1:8" ht="25.5" customHeight="1">
      <c r="A7" s="8" t="s">
        <v>40</v>
      </c>
      <c r="B7" s="15">
        <v>1E+16</v>
      </c>
      <c r="C7" s="33">
        <v>812.3</v>
      </c>
      <c r="D7" s="56">
        <v>6189.4</v>
      </c>
      <c r="E7" s="56">
        <v>4731.8999999999996</v>
      </c>
      <c r="F7" s="65">
        <f t="shared" ref="F7:F28" si="0">E7/D7*100</f>
        <v>76.451675445115839</v>
      </c>
      <c r="G7" s="65" t="s">
        <v>107</v>
      </c>
      <c r="H7" s="45"/>
    </row>
    <row r="8" spans="1:8" ht="16.5" customHeight="1">
      <c r="A8" s="8" t="s">
        <v>41</v>
      </c>
      <c r="B8" s="15">
        <v>1.01E+16</v>
      </c>
      <c r="C8" s="33">
        <v>160.9</v>
      </c>
      <c r="D8" s="55">
        <v>457.8</v>
      </c>
      <c r="E8" s="55">
        <v>202.5</v>
      </c>
      <c r="F8" s="65">
        <f t="shared" si="0"/>
        <v>44.233289646133684</v>
      </c>
      <c r="G8" s="65">
        <f t="shared" ref="G8:G25" si="1">E8/C8*100</f>
        <v>125.85456805469235</v>
      </c>
      <c r="H8" s="45"/>
    </row>
    <row r="9" spans="1:8" ht="25.5">
      <c r="A9" s="8" t="s">
        <v>42</v>
      </c>
      <c r="B9" s="16" t="s">
        <v>43</v>
      </c>
      <c r="C9" s="33">
        <v>160.9</v>
      </c>
      <c r="D9" s="55">
        <v>457.8</v>
      </c>
      <c r="E9" s="55">
        <v>202.5</v>
      </c>
      <c r="F9" s="65">
        <f t="shared" si="0"/>
        <v>44.233289646133684</v>
      </c>
      <c r="G9" s="65">
        <f t="shared" si="1"/>
        <v>125.85456805469235</v>
      </c>
      <c r="H9" s="45"/>
    </row>
    <row r="10" spans="1:8">
      <c r="A10" s="8" t="s">
        <v>44</v>
      </c>
      <c r="B10" s="15">
        <v>1.05E+16</v>
      </c>
      <c r="C10" s="33">
        <v>444.2</v>
      </c>
      <c r="D10" s="55">
        <v>4193</v>
      </c>
      <c r="E10" s="55">
        <v>4256.7</v>
      </c>
      <c r="F10" s="65">
        <f t="shared" si="0"/>
        <v>101.51919866444072</v>
      </c>
      <c r="G10" s="65" t="s">
        <v>108</v>
      </c>
      <c r="H10" s="45"/>
    </row>
    <row r="11" spans="1:8" ht="25.5">
      <c r="A11" s="8" t="s">
        <v>45</v>
      </c>
      <c r="B11" s="16" t="s">
        <v>46</v>
      </c>
      <c r="C11" s="33">
        <v>444.2</v>
      </c>
      <c r="D11" s="55">
        <v>4193</v>
      </c>
      <c r="E11" s="55">
        <v>4253.7</v>
      </c>
      <c r="F11" s="65">
        <f t="shared" si="0"/>
        <v>101.44765084664917</v>
      </c>
      <c r="G11" s="65" t="s">
        <v>108</v>
      </c>
      <c r="H11" s="45"/>
    </row>
    <row r="12" spans="1:8">
      <c r="A12" s="8" t="s">
        <v>47</v>
      </c>
      <c r="B12" s="15">
        <v>1.06E+16</v>
      </c>
      <c r="C12" s="33">
        <v>207</v>
      </c>
      <c r="D12" s="56">
        <v>1369.9</v>
      </c>
      <c r="E12" s="56">
        <v>139.9</v>
      </c>
      <c r="F12" s="65">
        <f t="shared" si="0"/>
        <v>10.212424264544858</v>
      </c>
      <c r="G12" s="65">
        <f t="shared" si="1"/>
        <v>67.584541062801947</v>
      </c>
      <c r="H12" s="45"/>
    </row>
    <row r="13" spans="1:8" ht="25.5">
      <c r="A13" s="8" t="s">
        <v>48</v>
      </c>
      <c r="B13" s="16" t="s">
        <v>49</v>
      </c>
      <c r="C13" s="33">
        <v>14.9</v>
      </c>
      <c r="D13" s="55">
        <v>339</v>
      </c>
      <c r="E13" s="55">
        <v>10.1</v>
      </c>
      <c r="F13" s="65">
        <f t="shared" si="0"/>
        <v>2.9793510324483776</v>
      </c>
      <c r="G13" s="65">
        <f t="shared" si="1"/>
        <v>67.785234899328856</v>
      </c>
      <c r="H13" s="45"/>
    </row>
    <row r="14" spans="1:8">
      <c r="A14" s="8" t="s">
        <v>50</v>
      </c>
      <c r="B14" s="16" t="s">
        <v>51</v>
      </c>
      <c r="C14" s="33">
        <v>192.1</v>
      </c>
      <c r="D14" s="56">
        <v>1030.9000000000001</v>
      </c>
      <c r="E14" s="55">
        <v>129.69999999999999</v>
      </c>
      <c r="F14" s="65">
        <f t="shared" si="0"/>
        <v>12.581239693471721</v>
      </c>
      <c r="G14" s="65">
        <f t="shared" si="1"/>
        <v>67.516918271733473</v>
      </c>
      <c r="H14" s="45"/>
    </row>
    <row r="15" spans="1:8">
      <c r="A15" s="8" t="s">
        <v>52</v>
      </c>
      <c r="B15" s="15">
        <v>1.08E+16</v>
      </c>
      <c r="C15" s="33">
        <v>0.1</v>
      </c>
      <c r="D15" s="55">
        <v>0.1</v>
      </c>
      <c r="E15" s="55">
        <v>0.1</v>
      </c>
      <c r="F15" s="65">
        <f t="shared" si="0"/>
        <v>100</v>
      </c>
      <c r="G15" s="65">
        <f t="shared" si="1"/>
        <v>100</v>
      </c>
      <c r="H15" s="45"/>
    </row>
    <row r="16" spans="1:8" ht="25.5" hidden="1" customHeight="1">
      <c r="A16" s="8" t="s">
        <v>65</v>
      </c>
      <c r="B16" s="15">
        <v>1.11E+16</v>
      </c>
      <c r="C16" s="27"/>
      <c r="D16" s="55"/>
      <c r="E16" s="55"/>
      <c r="F16" s="65" t="e">
        <f t="shared" si="0"/>
        <v>#DIV/0!</v>
      </c>
      <c r="G16" s="65" t="e">
        <f t="shared" si="1"/>
        <v>#DIV/0!</v>
      </c>
      <c r="H16" s="45"/>
    </row>
    <row r="17" spans="1:8" ht="25.5">
      <c r="A17" s="8" t="s">
        <v>65</v>
      </c>
      <c r="B17" s="15">
        <v>1.11E+16</v>
      </c>
      <c r="C17" s="33">
        <v>0</v>
      </c>
      <c r="D17" s="55">
        <v>135.80000000000001</v>
      </c>
      <c r="E17" s="55">
        <v>135.69999999999999</v>
      </c>
      <c r="F17" s="65">
        <f t="shared" si="0"/>
        <v>99.926362297496297</v>
      </c>
      <c r="G17" s="65">
        <v>0</v>
      </c>
      <c r="H17" s="45"/>
    </row>
    <row r="18" spans="1:8" s="54" customFormat="1">
      <c r="A18" s="58" t="s">
        <v>102</v>
      </c>
      <c r="B18" s="57" t="s">
        <v>103</v>
      </c>
      <c r="C18" s="33">
        <v>0</v>
      </c>
      <c r="D18" s="55">
        <v>32.799999999999997</v>
      </c>
      <c r="E18" s="33">
        <v>0</v>
      </c>
      <c r="F18" s="65">
        <f t="shared" si="0"/>
        <v>0</v>
      </c>
      <c r="G18" s="65">
        <v>0</v>
      </c>
      <c r="H18" s="45"/>
    </row>
    <row r="19" spans="1:8" ht="21" customHeight="1">
      <c r="A19" s="18" t="s">
        <v>72</v>
      </c>
      <c r="B19" s="20">
        <v>1.1705E+16</v>
      </c>
      <c r="C19" s="35">
        <v>0</v>
      </c>
      <c r="D19" s="33">
        <v>0</v>
      </c>
      <c r="E19" s="33">
        <v>0</v>
      </c>
      <c r="F19" s="65">
        <v>0</v>
      </c>
      <c r="G19" s="65">
        <v>0</v>
      </c>
      <c r="H19" s="45"/>
    </row>
    <row r="20" spans="1:8" ht="53.25" customHeight="1">
      <c r="A20" s="8" t="s">
        <v>53</v>
      </c>
      <c r="B20" s="16" t="s">
        <v>66</v>
      </c>
      <c r="C20" s="33">
        <v>376.2</v>
      </c>
      <c r="D20" s="61">
        <v>1819.4</v>
      </c>
      <c r="E20" s="61">
        <v>741.40000000000009</v>
      </c>
      <c r="F20" s="65">
        <f t="shared" si="0"/>
        <v>40.749697702539301</v>
      </c>
      <c r="G20" s="65" t="s">
        <v>109</v>
      </c>
      <c r="H20" s="45"/>
    </row>
    <row r="21" spans="1:8" ht="51">
      <c r="A21" s="8" t="s">
        <v>54</v>
      </c>
      <c r="B21" s="16" t="s">
        <v>67</v>
      </c>
      <c r="C21" s="33">
        <v>0</v>
      </c>
      <c r="D21" s="33">
        <v>0</v>
      </c>
      <c r="E21" s="33">
        <v>0</v>
      </c>
      <c r="F21" s="65">
        <v>0</v>
      </c>
      <c r="G21" s="65">
        <v>0</v>
      </c>
      <c r="H21" s="45"/>
    </row>
    <row r="22" spans="1:8" ht="51">
      <c r="A22" s="8" t="s">
        <v>55</v>
      </c>
      <c r="B22" s="39" t="s">
        <v>86</v>
      </c>
      <c r="C22" s="33">
        <v>0</v>
      </c>
      <c r="D22" s="33">
        <v>0</v>
      </c>
      <c r="E22" s="33">
        <v>0</v>
      </c>
      <c r="F22" s="65">
        <v>0</v>
      </c>
      <c r="G22" s="65">
        <v>0</v>
      </c>
      <c r="H22" s="45"/>
    </row>
    <row r="23" spans="1:8" s="60" customFormat="1" ht="63.75">
      <c r="A23" s="62" t="s">
        <v>104</v>
      </c>
      <c r="B23" s="39" t="s">
        <v>105</v>
      </c>
      <c r="C23" s="33">
        <v>0</v>
      </c>
      <c r="D23" s="63">
        <v>705.2</v>
      </c>
      <c r="E23" s="33">
        <v>0</v>
      </c>
      <c r="F23" s="65">
        <f t="shared" si="0"/>
        <v>0</v>
      </c>
      <c r="G23" s="65">
        <v>0</v>
      </c>
      <c r="H23" s="45"/>
    </row>
    <row r="24" spans="1:8" ht="51">
      <c r="A24" s="8" t="s">
        <v>56</v>
      </c>
      <c r="B24" s="16" t="s">
        <v>68</v>
      </c>
      <c r="C24" s="33">
        <v>40.5</v>
      </c>
      <c r="D24" s="66">
        <v>93.7</v>
      </c>
      <c r="E24" s="66">
        <v>35.700000000000003</v>
      </c>
      <c r="F24" s="65">
        <f t="shared" si="0"/>
        <v>38.10032017075774</v>
      </c>
      <c r="G24" s="65">
        <f t="shared" si="1"/>
        <v>88.148148148148152</v>
      </c>
      <c r="H24" s="45"/>
    </row>
    <row r="25" spans="1:8" ht="76.5">
      <c r="A25" s="8" t="s">
        <v>57</v>
      </c>
      <c r="B25" s="16" t="s">
        <v>69</v>
      </c>
      <c r="C25" s="33">
        <v>40.5</v>
      </c>
      <c r="D25" s="66">
        <v>93.7</v>
      </c>
      <c r="E25" s="66">
        <v>35.700000000000003</v>
      </c>
      <c r="F25" s="65">
        <f t="shared" si="0"/>
        <v>38.10032017075774</v>
      </c>
      <c r="G25" s="65">
        <f t="shared" si="1"/>
        <v>88.148148148148152</v>
      </c>
      <c r="H25" s="45"/>
    </row>
    <row r="26" spans="1:8" ht="25.5">
      <c r="A26" s="8" t="s">
        <v>58</v>
      </c>
      <c r="B26" s="16" t="s">
        <v>70</v>
      </c>
      <c r="C26" s="33">
        <v>335.7</v>
      </c>
      <c r="D26" s="66">
        <v>1020.5</v>
      </c>
      <c r="E26" s="66">
        <v>705.7</v>
      </c>
      <c r="F26" s="65">
        <f t="shared" si="0"/>
        <v>69.152376286134256</v>
      </c>
      <c r="G26" s="65" t="s">
        <v>110</v>
      </c>
      <c r="H26" s="45"/>
    </row>
    <row r="27" spans="1:8" ht="38.25">
      <c r="A27" s="8" t="s">
        <v>59</v>
      </c>
      <c r="B27" s="16" t="s">
        <v>71</v>
      </c>
      <c r="C27" s="33">
        <v>335.7</v>
      </c>
      <c r="D27" s="66">
        <v>1020.5</v>
      </c>
      <c r="E27" s="66">
        <v>705.7</v>
      </c>
      <c r="F27" s="65">
        <f t="shared" si="0"/>
        <v>69.152376286134256</v>
      </c>
      <c r="G27" s="65" t="s">
        <v>110</v>
      </c>
      <c r="H27" s="45"/>
    </row>
    <row r="28" spans="1:8">
      <c r="A28" s="18" t="s">
        <v>84</v>
      </c>
      <c r="B28" s="37" t="s">
        <v>85</v>
      </c>
      <c r="C28" s="38">
        <v>0</v>
      </c>
      <c r="D28" s="68">
        <v>-44</v>
      </c>
      <c r="E28" s="68">
        <v>-44</v>
      </c>
      <c r="F28" s="65">
        <f t="shared" si="0"/>
        <v>100</v>
      </c>
      <c r="G28" s="65">
        <v>0</v>
      </c>
      <c r="H28" s="45"/>
    </row>
    <row r="29" spans="1:8">
      <c r="A29" s="23" t="s">
        <v>4</v>
      </c>
      <c r="B29" s="23"/>
      <c r="C29" s="24">
        <f>C31+C35+C39+C42+C44+C37</f>
        <v>1611.1</v>
      </c>
      <c r="D29" s="24">
        <f t="shared" ref="D29:E29" si="2">D31+D35+D39+D42+D44+D37</f>
        <v>8109.8</v>
      </c>
      <c r="E29" s="24">
        <f t="shared" si="2"/>
        <v>2477.4</v>
      </c>
      <c r="F29" s="34">
        <f>E29/D29*100</f>
        <v>30.548225603590716</v>
      </c>
      <c r="G29" s="34">
        <f t="shared" ref="G29:G45" si="3">E29/C29*100</f>
        <v>153.77071566010804</v>
      </c>
    </row>
    <row r="30" spans="1:8">
      <c r="A30" s="3" t="s">
        <v>3</v>
      </c>
      <c r="B30" s="2"/>
      <c r="C30" s="34"/>
      <c r="D30" s="34"/>
      <c r="E30" s="34"/>
      <c r="F30" s="34"/>
      <c r="G30" s="34"/>
    </row>
    <row r="31" spans="1:8" ht="25.5">
      <c r="A31" s="3" t="s">
        <v>5</v>
      </c>
      <c r="B31" s="9" t="s">
        <v>6</v>
      </c>
      <c r="C31" s="71">
        <v>836.3</v>
      </c>
      <c r="D31" s="46">
        <f>D32+D33+D34</f>
        <v>2218.7000000000003</v>
      </c>
      <c r="E31" s="46">
        <f>E32+E33+E34</f>
        <v>941</v>
      </c>
      <c r="F31" s="35">
        <f t="shared" ref="F31:F45" si="4">E31/D31*100</f>
        <v>42.412223374047855</v>
      </c>
      <c r="G31" s="35">
        <f t="shared" si="3"/>
        <v>112.51943082625853</v>
      </c>
    </row>
    <row r="32" spans="1:8" ht="54" customHeight="1">
      <c r="A32" s="3" t="s">
        <v>7</v>
      </c>
      <c r="B32" s="10" t="s">
        <v>8</v>
      </c>
      <c r="C32" s="40">
        <v>834.5</v>
      </c>
      <c r="D32" s="35">
        <v>2209.3000000000002</v>
      </c>
      <c r="E32" s="35">
        <v>941</v>
      </c>
      <c r="F32" s="35">
        <f t="shared" si="4"/>
        <v>42.59267641334359</v>
      </c>
      <c r="G32" s="35">
        <f t="shared" si="3"/>
        <v>112.76213301378071</v>
      </c>
    </row>
    <row r="33" spans="1:8" ht="15" customHeight="1">
      <c r="A33" s="31" t="s">
        <v>77</v>
      </c>
      <c r="B33" s="9" t="s">
        <v>78</v>
      </c>
      <c r="C33" s="40">
        <v>0</v>
      </c>
      <c r="D33" s="35">
        <v>5</v>
      </c>
      <c r="E33" s="35">
        <v>0</v>
      </c>
      <c r="F33" s="35">
        <f t="shared" si="4"/>
        <v>0</v>
      </c>
      <c r="G33" s="35">
        <v>0</v>
      </c>
    </row>
    <row r="34" spans="1:8" ht="24.75" customHeight="1">
      <c r="A34" s="3" t="s">
        <v>9</v>
      </c>
      <c r="B34" s="9" t="s">
        <v>10</v>
      </c>
      <c r="C34" s="40">
        <v>1.8</v>
      </c>
      <c r="D34" s="35">
        <v>4.4000000000000004</v>
      </c>
      <c r="E34" s="35">
        <v>0</v>
      </c>
      <c r="F34" s="35">
        <f t="shared" si="4"/>
        <v>0</v>
      </c>
      <c r="G34" s="35">
        <f t="shared" si="3"/>
        <v>0</v>
      </c>
    </row>
    <row r="35" spans="1:8">
      <c r="A35" s="3" t="s">
        <v>11</v>
      </c>
      <c r="B35" s="9" t="s">
        <v>12</v>
      </c>
      <c r="C35" s="40">
        <v>40.5</v>
      </c>
      <c r="D35" s="35">
        <f>D36</f>
        <v>93.7</v>
      </c>
      <c r="E35" s="35">
        <f>E36</f>
        <v>35.799999999999997</v>
      </c>
      <c r="F35" s="35">
        <f t="shared" si="4"/>
        <v>38.207043756670224</v>
      </c>
      <c r="G35" s="35">
        <f t="shared" si="3"/>
        <v>88.395061728395049</v>
      </c>
    </row>
    <row r="36" spans="1:8" ht="25.5">
      <c r="A36" s="3" t="s">
        <v>13</v>
      </c>
      <c r="B36" s="9" t="s">
        <v>14</v>
      </c>
      <c r="C36" s="40">
        <v>40.5</v>
      </c>
      <c r="D36" s="35">
        <v>93.7</v>
      </c>
      <c r="E36" s="35">
        <v>35.799999999999997</v>
      </c>
      <c r="F36" s="35">
        <f t="shared" si="4"/>
        <v>38.207043756670224</v>
      </c>
      <c r="G36" s="35">
        <f t="shared" si="3"/>
        <v>88.395061728395049</v>
      </c>
    </row>
    <row r="37" spans="1:8" ht="38.25">
      <c r="A37" s="3" t="s">
        <v>95</v>
      </c>
      <c r="B37" s="9" t="s">
        <v>97</v>
      </c>
      <c r="C37" s="40">
        <v>0</v>
      </c>
      <c r="D37" s="35">
        <v>820</v>
      </c>
      <c r="E37" s="35">
        <v>0</v>
      </c>
      <c r="F37" s="35">
        <f t="shared" si="4"/>
        <v>0</v>
      </c>
      <c r="G37" s="35">
        <v>0</v>
      </c>
    </row>
    <row r="38" spans="1:8" ht="63.75">
      <c r="A38" s="3" t="s">
        <v>96</v>
      </c>
      <c r="B38" s="9" t="s">
        <v>98</v>
      </c>
      <c r="C38" s="40">
        <v>0</v>
      </c>
      <c r="D38" s="35">
        <v>820</v>
      </c>
      <c r="E38" s="35">
        <v>0</v>
      </c>
      <c r="F38" s="35">
        <f t="shared" si="4"/>
        <v>0</v>
      </c>
      <c r="G38" s="35">
        <v>0</v>
      </c>
    </row>
    <row r="39" spans="1:8">
      <c r="A39" s="3" t="s">
        <v>15</v>
      </c>
      <c r="B39" s="9" t="s">
        <v>16</v>
      </c>
      <c r="C39" s="40">
        <v>213.9</v>
      </c>
      <c r="D39" s="35">
        <f>D40+D41</f>
        <v>777.2</v>
      </c>
      <c r="E39" s="35">
        <f>E40+E41</f>
        <v>751.7</v>
      </c>
      <c r="F39" s="35">
        <f t="shared" si="4"/>
        <v>96.718991250643342</v>
      </c>
      <c r="G39" s="35" t="s">
        <v>99</v>
      </c>
    </row>
    <row r="40" spans="1:8" ht="25.5">
      <c r="A40" s="3" t="s">
        <v>17</v>
      </c>
      <c r="B40" s="9" t="s">
        <v>18</v>
      </c>
      <c r="C40" s="40">
        <v>213.9</v>
      </c>
      <c r="D40" s="35">
        <v>641.70000000000005</v>
      </c>
      <c r="E40" s="35">
        <v>616.70000000000005</v>
      </c>
      <c r="F40" s="35">
        <f t="shared" si="4"/>
        <v>96.104098488390207</v>
      </c>
      <c r="G40" s="35" t="s">
        <v>100</v>
      </c>
      <c r="H40" s="45"/>
    </row>
    <row r="41" spans="1:8" ht="25.5">
      <c r="A41" s="12" t="s">
        <v>73</v>
      </c>
      <c r="B41" s="9" t="s">
        <v>74</v>
      </c>
      <c r="C41" s="40">
        <v>0</v>
      </c>
      <c r="D41" s="35">
        <v>135.5</v>
      </c>
      <c r="E41" s="35">
        <v>135</v>
      </c>
      <c r="F41" s="35">
        <f t="shared" si="4"/>
        <v>99.630996309963109</v>
      </c>
      <c r="G41" s="35">
        <v>0</v>
      </c>
    </row>
    <row r="42" spans="1:8" ht="25.5">
      <c r="A42" s="3" t="s">
        <v>19</v>
      </c>
      <c r="B42" s="9" t="s">
        <v>20</v>
      </c>
      <c r="C42" s="40">
        <v>145.80000000000001</v>
      </c>
      <c r="D42" s="35">
        <f>D43</f>
        <v>3259.3</v>
      </c>
      <c r="E42" s="35">
        <f>E43</f>
        <v>278</v>
      </c>
      <c r="F42" s="35">
        <f t="shared" si="4"/>
        <v>8.5294388365599971</v>
      </c>
      <c r="G42" s="35">
        <f t="shared" si="3"/>
        <v>190.67215363511659</v>
      </c>
    </row>
    <row r="43" spans="1:8">
      <c r="A43" s="3" t="s">
        <v>21</v>
      </c>
      <c r="B43" s="9" t="s">
        <v>22</v>
      </c>
      <c r="C43" s="40">
        <v>145.80000000000001</v>
      </c>
      <c r="D43" s="35">
        <v>3259.3</v>
      </c>
      <c r="E43" s="35">
        <v>278</v>
      </c>
      <c r="F43" s="35">
        <f t="shared" si="4"/>
        <v>8.5294388365599971</v>
      </c>
      <c r="G43" s="35">
        <f t="shared" si="3"/>
        <v>190.67215363511659</v>
      </c>
    </row>
    <row r="44" spans="1:8">
      <c r="A44" s="3" t="s">
        <v>79</v>
      </c>
      <c r="B44" s="9" t="s">
        <v>23</v>
      </c>
      <c r="C44" s="40">
        <v>374.6</v>
      </c>
      <c r="D44" s="35">
        <f>D45</f>
        <v>940.9</v>
      </c>
      <c r="E44" s="35">
        <f>E45</f>
        <v>470.9</v>
      </c>
      <c r="F44" s="35">
        <f t="shared" si="4"/>
        <v>50.047826549048779</v>
      </c>
      <c r="G44" s="35">
        <f t="shared" si="3"/>
        <v>125.70742124933261</v>
      </c>
    </row>
    <row r="45" spans="1:8">
      <c r="A45" s="3" t="s">
        <v>24</v>
      </c>
      <c r="B45" s="9" t="s">
        <v>25</v>
      </c>
      <c r="C45" s="40">
        <v>374.6</v>
      </c>
      <c r="D45" s="35">
        <v>940.9</v>
      </c>
      <c r="E45" s="35">
        <v>470.9</v>
      </c>
      <c r="F45" s="35">
        <f t="shared" si="4"/>
        <v>50.047826549048779</v>
      </c>
      <c r="G45" s="35">
        <f t="shared" si="3"/>
        <v>125.70742124933261</v>
      </c>
    </row>
    <row r="46" spans="1:8" ht="38.25">
      <c r="A46" s="7" t="s">
        <v>26</v>
      </c>
      <c r="B46" s="7"/>
      <c r="C46" s="34">
        <f>C5-C29</f>
        <v>-422.59999999999991</v>
      </c>
      <c r="D46" s="64">
        <f>D5-D29</f>
        <v>-145.00000000000091</v>
      </c>
      <c r="E46" s="64">
        <f>E5-E29</f>
        <v>2951.8999999999992</v>
      </c>
      <c r="F46" s="64"/>
      <c r="G46" s="64"/>
    </row>
    <row r="47" spans="1:8" ht="25.5">
      <c r="A47" s="7" t="s">
        <v>27</v>
      </c>
      <c r="B47" s="7"/>
      <c r="C47" s="32">
        <f t="shared" ref="C47" si="5">C49</f>
        <v>422.59999999999991</v>
      </c>
      <c r="D47" s="32">
        <f t="shared" ref="D47:E47" si="6">D49</f>
        <v>145</v>
      </c>
      <c r="E47" s="32">
        <f t="shared" si="6"/>
        <v>-2951.9000000000005</v>
      </c>
      <c r="F47" s="47"/>
      <c r="G47" s="34"/>
    </row>
    <row r="48" spans="1:8">
      <c r="A48" s="3" t="s">
        <v>3</v>
      </c>
      <c r="B48" s="3"/>
      <c r="C48" s="30"/>
      <c r="D48" s="30"/>
      <c r="E48" s="30"/>
      <c r="F48" s="48"/>
      <c r="G48" s="48"/>
    </row>
    <row r="49" spans="1:7" ht="38.25">
      <c r="A49" s="3" t="s">
        <v>28</v>
      </c>
      <c r="B49" s="9" t="s">
        <v>29</v>
      </c>
      <c r="C49" s="30">
        <f t="shared" ref="C49" si="7">C50+C51</f>
        <v>422.59999999999991</v>
      </c>
      <c r="D49" s="30">
        <f t="shared" ref="D49:E49" si="8">D50+D51</f>
        <v>145</v>
      </c>
      <c r="E49" s="30">
        <f t="shared" si="8"/>
        <v>-2951.9000000000005</v>
      </c>
      <c r="F49" s="48"/>
      <c r="G49" s="48"/>
    </row>
    <row r="50" spans="1:7" ht="25.5">
      <c r="A50" s="3" t="s">
        <v>30</v>
      </c>
      <c r="B50" s="9" t="s">
        <v>31</v>
      </c>
      <c r="C50" s="42">
        <v>-1196.5</v>
      </c>
      <c r="D50" s="30">
        <v>-7964.8</v>
      </c>
      <c r="E50" s="30">
        <v>-5679.1</v>
      </c>
      <c r="F50" s="48"/>
      <c r="G50" s="48"/>
    </row>
    <row r="51" spans="1:7" ht="29.25" customHeight="1">
      <c r="A51" s="3" t="s">
        <v>32</v>
      </c>
      <c r="B51" s="9" t="s">
        <v>33</v>
      </c>
      <c r="C51" s="42">
        <v>1619.1</v>
      </c>
      <c r="D51" s="30">
        <v>8109.8</v>
      </c>
      <c r="E51" s="30">
        <v>2727.2</v>
      </c>
      <c r="F51" s="48"/>
      <c r="G51" s="48"/>
    </row>
    <row r="55" spans="1:7">
      <c r="A55" s="69" t="s">
        <v>39</v>
      </c>
      <c r="B55" s="69"/>
      <c r="C55" s="69"/>
      <c r="D55" s="69"/>
      <c r="E55" s="69"/>
      <c r="F55" s="69"/>
      <c r="G55" s="69"/>
    </row>
  </sheetData>
  <mergeCells count="2">
    <mergeCell ref="A55:G55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E6" sqref="E6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7" ht="96" customHeight="1">
      <c r="A2" s="70" t="s">
        <v>91</v>
      </c>
      <c r="B2" s="69"/>
      <c r="C2" s="69"/>
      <c r="D2" s="69"/>
      <c r="E2" s="69"/>
      <c r="F2" s="69"/>
      <c r="G2" s="69"/>
    </row>
    <row r="3" spans="1:7">
      <c r="G3" s="6"/>
    </row>
    <row r="4" spans="1:7" ht="67.5" customHeight="1">
      <c r="A4" s="1" t="s">
        <v>34</v>
      </c>
      <c r="B4" s="11" t="s">
        <v>35</v>
      </c>
      <c r="C4" s="11" t="s">
        <v>88</v>
      </c>
      <c r="D4" s="11" t="s">
        <v>89</v>
      </c>
      <c r="E4" s="11" t="s">
        <v>90</v>
      </c>
      <c r="F4" s="11" t="s">
        <v>80</v>
      </c>
      <c r="G4" s="11" t="s">
        <v>83</v>
      </c>
    </row>
    <row r="5" spans="1:7" ht="44.25" customHeight="1">
      <c r="A5" s="12" t="s">
        <v>36</v>
      </c>
      <c r="B5" s="51">
        <v>3</v>
      </c>
      <c r="C5" s="26">
        <v>371.5</v>
      </c>
      <c r="D5" s="52">
        <v>1194.8</v>
      </c>
      <c r="E5" s="41">
        <v>445.5</v>
      </c>
      <c r="F5" s="48">
        <f>E5/D5*100</f>
        <v>37.286575159022433</v>
      </c>
      <c r="G5" s="48">
        <f>E5/C5*100</f>
        <v>119.91924629878869</v>
      </c>
    </row>
    <row r="6" spans="1:7" ht="42.75" customHeight="1">
      <c r="A6" s="3" t="s">
        <v>37</v>
      </c>
      <c r="B6" s="51">
        <v>1.5</v>
      </c>
      <c r="C6" s="41">
        <v>230</v>
      </c>
      <c r="D6" s="53">
        <v>603</v>
      </c>
      <c r="E6" s="51">
        <v>262.2</v>
      </c>
      <c r="F6" s="48">
        <f>E6/D6*100</f>
        <v>43.482587064676615</v>
      </c>
      <c r="G6" s="48">
        <f>E6/C6*100</f>
        <v>113.99999999999999</v>
      </c>
    </row>
    <row r="10" spans="1:7">
      <c r="A10" s="69" t="s">
        <v>62</v>
      </c>
      <c r="B10" s="69"/>
      <c r="C10" s="69"/>
      <c r="D10" s="69"/>
      <c r="E10" s="69"/>
      <c r="F10" s="69"/>
      <c r="G10" s="69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F7" sqref="F7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7" ht="96" customHeight="1">
      <c r="A2" s="70" t="s">
        <v>92</v>
      </c>
      <c r="B2" s="69"/>
      <c r="C2" s="69"/>
      <c r="D2" s="69"/>
      <c r="E2" s="69"/>
      <c r="F2" s="69"/>
    </row>
    <row r="3" spans="1:7">
      <c r="B3" s="25"/>
      <c r="F3" s="6"/>
    </row>
    <row r="4" spans="1:7" ht="66.75" customHeight="1">
      <c r="A4" s="4" t="s">
        <v>60</v>
      </c>
      <c r="B4" s="11" t="s">
        <v>93</v>
      </c>
      <c r="C4" s="11" t="s">
        <v>89</v>
      </c>
      <c r="D4" s="11" t="s">
        <v>94</v>
      </c>
      <c r="E4" s="11" t="s">
        <v>80</v>
      </c>
      <c r="F4" s="11" t="s">
        <v>81</v>
      </c>
    </row>
    <row r="5" spans="1:7" ht="66.75" customHeight="1">
      <c r="A5" s="28" t="s">
        <v>75</v>
      </c>
      <c r="B5" s="43">
        <v>0</v>
      </c>
      <c r="C5" s="49">
        <v>2</v>
      </c>
      <c r="D5" s="49">
        <v>0</v>
      </c>
      <c r="E5" s="49">
        <f t="shared" ref="E5:E8" si="0">D5/C5*100</f>
        <v>0</v>
      </c>
      <c r="F5" s="49">
        <v>0</v>
      </c>
    </row>
    <row r="6" spans="1:7" ht="65.25" customHeight="1">
      <c r="A6" s="17" t="s">
        <v>64</v>
      </c>
      <c r="B6" s="43">
        <v>145.80000000000001</v>
      </c>
      <c r="C6" s="49">
        <v>3259.3</v>
      </c>
      <c r="D6" s="49">
        <v>278</v>
      </c>
      <c r="E6" s="49">
        <f t="shared" si="0"/>
        <v>8.5294388365599971</v>
      </c>
      <c r="F6" s="49">
        <f t="shared" ref="F6" si="1">D6/B6*100</f>
        <v>190.67215363511659</v>
      </c>
    </row>
    <row r="7" spans="1:7" ht="54" customHeight="1">
      <c r="A7" s="29" t="s">
        <v>76</v>
      </c>
      <c r="B7" s="43">
        <v>213.9</v>
      </c>
      <c r="C7" s="49">
        <v>641.70000000000005</v>
      </c>
      <c r="D7" s="49">
        <v>616.70000000000005</v>
      </c>
      <c r="E7" s="49">
        <f t="shared" si="0"/>
        <v>96.104098488390207</v>
      </c>
      <c r="F7" s="49" t="s">
        <v>100</v>
      </c>
      <c r="G7" s="45"/>
    </row>
    <row r="8" spans="1:7">
      <c r="A8" s="2" t="s">
        <v>61</v>
      </c>
      <c r="B8" s="44">
        <v>359.70000000000005</v>
      </c>
      <c r="C8" s="50">
        <f t="shared" ref="C8:D8" si="2">C6+C7+C5</f>
        <v>3903</v>
      </c>
      <c r="D8" s="50">
        <f t="shared" si="2"/>
        <v>894.7</v>
      </c>
      <c r="E8" s="50">
        <f t="shared" si="0"/>
        <v>22.923392262362285</v>
      </c>
      <c r="F8" s="50" t="s">
        <v>101</v>
      </c>
      <c r="G8" s="45"/>
    </row>
    <row r="12" spans="1:7">
      <c r="A12" s="69" t="s">
        <v>63</v>
      </c>
      <c r="B12" s="69"/>
      <c r="C12" s="69"/>
      <c r="D12" s="69"/>
      <c r="E12" s="69"/>
      <c r="F12" s="69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2020-04-27T13:48:08Z</cp:lastPrinted>
  <dcterms:created xsi:type="dcterms:W3CDTF">2017-04-17T10:25:39Z</dcterms:created>
  <dcterms:modified xsi:type="dcterms:W3CDTF">2021-07-20T12:48:37Z</dcterms:modified>
</cp:coreProperties>
</file>