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75" yWindow="-75" windowWidth="20730" windowHeight="11760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5" i="2"/>
  <c r="F7" i="3"/>
  <c r="F5"/>
  <c r="G8" i="1"/>
  <c r="G9"/>
  <c r="G12"/>
  <c r="G13"/>
  <c r="G14"/>
  <c r="G16"/>
  <c r="G17"/>
  <c r="G19"/>
  <c r="G20"/>
  <c r="G23"/>
  <c r="G24"/>
  <c r="G25"/>
  <c r="G26"/>
  <c r="G27"/>
  <c r="G28"/>
  <c r="G29"/>
  <c r="G31"/>
  <c r="G33"/>
  <c r="G34"/>
  <c r="G36"/>
  <c r="G37"/>
  <c r="G38"/>
  <c r="G41"/>
  <c r="G42"/>
  <c r="G46"/>
  <c r="G47"/>
  <c r="G5"/>
  <c r="F7"/>
  <c r="F8"/>
  <c r="F9"/>
  <c r="F10"/>
  <c r="F11"/>
  <c r="F12"/>
  <c r="F13"/>
  <c r="F14"/>
  <c r="F15"/>
  <c r="F16"/>
  <c r="F17"/>
  <c r="F18"/>
  <c r="F20"/>
  <c r="F23"/>
  <c r="F24"/>
  <c r="F25"/>
  <c r="F26"/>
  <c r="F27"/>
  <c r="F30"/>
  <c r="F31"/>
  <c r="F33"/>
  <c r="F34"/>
  <c r="F36"/>
  <c r="F37"/>
  <c r="F38"/>
  <c r="F39"/>
  <c r="F40"/>
  <c r="F41"/>
  <c r="F42"/>
  <c r="F43"/>
  <c r="F44"/>
  <c r="F45"/>
  <c r="F46"/>
  <c r="F47"/>
  <c r="B8" i="3"/>
  <c r="E7"/>
  <c r="E5"/>
  <c r="C5" i="1"/>
  <c r="E5"/>
  <c r="D5"/>
  <c r="E37"/>
  <c r="E41"/>
  <c r="D46"/>
  <c r="C31"/>
  <c r="E46" l="1"/>
  <c r="E44"/>
  <c r="D44"/>
  <c r="D41"/>
  <c r="D37"/>
  <c r="E33"/>
  <c r="D33"/>
  <c r="C51"/>
  <c r="C49" s="1"/>
  <c r="C8" i="3"/>
  <c r="D8"/>
  <c r="F8" l="1"/>
  <c r="E8"/>
  <c r="D31" i="1"/>
  <c r="E31"/>
  <c r="C48"/>
  <c r="E6" i="3" l="1"/>
  <c r="F5" i="1" l="1"/>
  <c r="G6" i="2" l="1"/>
  <c r="D51" i="1" l="1"/>
  <c r="D49" s="1"/>
  <c r="E51"/>
  <c r="E49" s="1"/>
  <c r="D48"/>
  <c r="E48"/>
  <c r="F6" i="2"/>
  <c r="F5"/>
</calcChain>
</file>

<file path=xl/sharedStrings.xml><?xml version="1.0" encoding="utf-8"?>
<sst xmlns="http://schemas.openxmlformats.org/spreadsheetml/2006/main" count="123" uniqueCount="110">
  <si>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</si>
  <si>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</si>
  <si>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</si>
  <si>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</si>
  <si>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</si>
  <si>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</si>
  <si>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</si>
  <si>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</si>
  <si>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</si>
  <si>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</si>
  <si>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</si>
  <si>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</si>
  <si>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</si>
  <si>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</si>
  <si>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</si>
  <si>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</si>
  <si>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</si>
  <si>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</si>
  <si>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</si>
  <si>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</si>
  <si>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</si>
  <si>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</si>
  <si>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</si>
  <si>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</si>
  <si>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</si>
  <si>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</si>
  <si>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</si>
  <si>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</si>
  <si>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</si>
  <si>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</si>
  <si>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</si>
  <si>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</si>
  <si>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</si>
  <si>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</si>
  <si>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</si>
  <si>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</si>
  <si>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</si>
  <si>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</si>
  <si>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</si>
  <si>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</si>
  <si>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</si>
  <si>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</si>
  <si>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</si>
  <si>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</si>
  <si>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</si>
  <si>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</si>
  <si>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</si>
  <si>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</si>
  <si>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</si>
  <si>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</si>
  <si>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</si>
  <si>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</si>
  <si>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</si>
  <si>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</si>
  <si>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</si>
  <si>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</si>
  <si>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</si>
  <si>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</si>
  <si>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</si>
  <si>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</si>
  <si>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</si>
  <si>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</si>
  <si>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</si>
  <si>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</si>
  <si>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</si>
  <si>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</si>
  <si>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</si>
  <si>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</si>
  <si>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</si>
  <si>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</si>
  <si>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</si>
  <si>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</si>
  <si>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</si>
  <si>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</si>
  <si>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</si>
  <si>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</si>
  <si>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</si>
  <si>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</si>
  <si>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</si>
  <si>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</si>
  <si>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% исполнения плана 2021 года</t>
  </si>
  <si>
    <t>% исполнения 2021 года к 2020  году</t>
  </si>
  <si>
    <t>% исполнения плана                       2021 года</t>
  </si>
  <si>
    <t>% исполнения 2021 года к 2020 году</t>
  </si>
  <si>
    <t>Возврат прочих остатков</t>
  </si>
  <si>
    <t>21960000100000150</t>
  </si>
  <si>
    <t>20216001100001150</t>
  </si>
  <si>
    <t>Национальная безопасность и правохранительная деятельность</t>
  </si>
  <si>
    <t xml:space="preserve"> Защита населения и территории от чрезвычайных ситуаций природного и техногенного характера, пожарная безопасность</t>
  </si>
  <si>
    <t>00 0300 0000000000 000</t>
  </si>
  <si>
    <t>00 0310 0000000000 000</t>
  </si>
  <si>
    <t>Инициативные платежи</t>
  </si>
  <si>
    <t>11715030100000150</t>
  </si>
  <si>
    <t>Субсидии на реализацию проектов развития муниципальных образований области, основанных на местных инициативах</t>
  </si>
  <si>
    <t xml:space="preserve">20229999100073150
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</si>
  <si>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января 2022 года      
</t>
  </si>
  <si>
    <t>Исполнено на 1 января 2021 г. (тыс.руб)</t>
  </si>
  <si>
    <t>Утвержденные бюджетные назначения на           1 января 2022 г. (тыс.руб)</t>
  </si>
  <si>
    <t>Исполнено на 1 января 2022 г. (тыс.руб)</t>
  </si>
  <si>
    <t>Безвозмездные поступления физических лиц</t>
  </si>
  <si>
    <t>20705030100073150</t>
  </si>
  <si>
    <t>20405099100073150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</si>
  <si>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января 2022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</si>
  <si>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2022 года     
</t>
  </si>
  <si>
    <t>Исполнено  на       1 января 2021 г. (тыс.руб)</t>
  </si>
  <si>
    <t>Исполнено  на       1 января 2022 г. (тыс.руб)</t>
  </si>
  <si>
    <t>св. 2,3 раза</t>
  </si>
  <si>
    <t>св. 8,9 раза</t>
  </si>
  <si>
    <t>св. 10 раз</t>
  </si>
  <si>
    <t>св. 2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</si>
</sst>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000"/>
    <numFmt numFmtId="166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5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5" fontId="8" fillId="0" borderId="1" xfId="1" applyNumberFormat="1" applyFont="1" applyFill="1" applyBorder="1" applyAlignment="1" applyProtection="1">
      <alignment wrapText="1"/>
      <protection hidden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0" fontId="4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6" fontId="10" fillId="0" borderId="1" xfId="2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6" fontId="10" fillId="0" borderId="1" xfId="2" applyNumberFormat="1" applyFont="1" applyFill="1" applyBorder="1" applyAlignment="1" applyProtection="1">
      <alignment horizontal="right" vertical="center"/>
      <protection hidden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7"/>
  <sheetViews>
    <sheetView tabSelected="1" topLeftCell="A29" workbookViewId="0">
      <selection activeCell="D44" sqref="D44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8" ht="58.5" customHeight="1">
      <c r="A2" s="71" t="s">
        <v>95</v>
      </c>
      <c r="B2" s="70"/>
      <c r="C2" s="70"/>
      <c r="D2" s="70"/>
      <c r="E2" s="70"/>
      <c r="F2" s="70"/>
      <c r="G2" s="70"/>
    </row>
    <row r="3" spans="1:8">
      <c r="G3" s="6" t="s">
        <v>38</v>
      </c>
    </row>
    <row r="4" spans="1:8" ht="68.25" customHeight="1">
      <c r="A4" s="4" t="s">
        <v>0</v>
      </c>
      <c r="B4" s="4" t="s">
        <v>1</v>
      </c>
      <c r="C4" s="1" t="s">
        <v>96</v>
      </c>
      <c r="D4" s="1" t="s">
        <v>97</v>
      </c>
      <c r="E4" s="1" t="s">
        <v>98</v>
      </c>
      <c r="F4" s="13" t="s">
        <v>82</v>
      </c>
      <c r="G4" s="13" t="s">
        <v>83</v>
      </c>
    </row>
    <row r="5" spans="1:8" ht="15.75" customHeight="1">
      <c r="A5" s="21" t="s">
        <v>2</v>
      </c>
      <c r="B5" s="22"/>
      <c r="C5" s="41">
        <f>C7+C20+C30</f>
        <v>5272.7</v>
      </c>
      <c r="D5" s="59">
        <f>D7+D20+D30</f>
        <v>7964.7999999999993</v>
      </c>
      <c r="E5" s="59">
        <f>E7+E20+E30</f>
        <v>8736.2000000000007</v>
      </c>
      <c r="F5" s="59">
        <f>E5/D5*100</f>
        <v>109.68511450381682</v>
      </c>
      <c r="G5" s="59">
        <f t="shared" ref="G5:G47" si="0">E5/C5*100</f>
        <v>165.68740872797619</v>
      </c>
      <c r="H5" s="35"/>
    </row>
    <row r="6" spans="1:8" ht="15" customHeight="1">
      <c r="A6" s="14" t="s">
        <v>3</v>
      </c>
      <c r="B6" s="19"/>
      <c r="C6" s="31"/>
      <c r="D6" s="31"/>
      <c r="E6" s="31"/>
      <c r="F6" s="59"/>
      <c r="G6" s="60"/>
      <c r="H6" s="35"/>
    </row>
    <row r="7" spans="1:8" ht="25.5" customHeight="1">
      <c r="A7" s="8" t="s">
        <v>40</v>
      </c>
      <c r="B7" s="15">
        <v>1E+16</v>
      </c>
      <c r="C7" s="58">
        <v>3070.9</v>
      </c>
      <c r="D7" s="60">
        <v>6189.4</v>
      </c>
      <c r="E7" s="60">
        <v>7065.1</v>
      </c>
      <c r="F7" s="60">
        <f t="shared" ref="F7:F47" si="1">E7/D7*100</f>
        <v>114.14838271884192</v>
      </c>
      <c r="G7" s="60" t="s">
        <v>106</v>
      </c>
      <c r="H7" s="35"/>
    </row>
    <row r="8" spans="1:8" ht="21.75" customHeight="1">
      <c r="A8" s="8" t="s">
        <v>41</v>
      </c>
      <c r="B8" s="15">
        <v>1.01E+16</v>
      </c>
      <c r="C8" s="58">
        <v>338.2</v>
      </c>
      <c r="D8" s="60">
        <v>457.8</v>
      </c>
      <c r="E8" s="60">
        <v>465</v>
      </c>
      <c r="F8" s="60">
        <f t="shared" si="1"/>
        <v>101.57273918741809</v>
      </c>
      <c r="G8" s="60">
        <f t="shared" si="0"/>
        <v>137.49260792430516</v>
      </c>
      <c r="H8" s="35"/>
    </row>
    <row r="9" spans="1:8" ht="25.5">
      <c r="A9" s="8" t="s">
        <v>42</v>
      </c>
      <c r="B9" s="16" t="s">
        <v>43</v>
      </c>
      <c r="C9" s="58">
        <v>338.2</v>
      </c>
      <c r="D9" s="60">
        <v>457.8</v>
      </c>
      <c r="E9" s="60">
        <v>465</v>
      </c>
      <c r="F9" s="60">
        <f t="shared" si="1"/>
        <v>101.57273918741809</v>
      </c>
      <c r="G9" s="60">
        <f t="shared" si="0"/>
        <v>137.49260792430516</v>
      </c>
      <c r="H9" s="35"/>
    </row>
    <row r="10" spans="1:8" ht="21.75" customHeight="1">
      <c r="A10" s="8" t="s">
        <v>44</v>
      </c>
      <c r="B10" s="15">
        <v>1.05E+16</v>
      </c>
      <c r="C10" s="58">
        <v>604.20000000000005</v>
      </c>
      <c r="D10" s="60">
        <v>4193</v>
      </c>
      <c r="E10" s="60">
        <v>5364.2</v>
      </c>
      <c r="F10" s="60">
        <f t="shared" si="1"/>
        <v>127.93226806582399</v>
      </c>
      <c r="G10" s="60" t="s">
        <v>107</v>
      </c>
      <c r="H10" s="43"/>
    </row>
    <row r="11" spans="1:8" ht="25.5">
      <c r="A11" s="8" t="s">
        <v>45</v>
      </c>
      <c r="B11" s="16" t="s">
        <v>46</v>
      </c>
      <c r="C11" s="58">
        <v>604.20000000000005</v>
      </c>
      <c r="D11" s="60">
        <v>4193</v>
      </c>
      <c r="E11" s="60">
        <v>5364.2</v>
      </c>
      <c r="F11" s="60">
        <f t="shared" si="1"/>
        <v>127.93226806582399</v>
      </c>
      <c r="G11" s="60" t="s">
        <v>107</v>
      </c>
      <c r="H11" s="43"/>
    </row>
    <row r="12" spans="1:8" ht="18" customHeight="1">
      <c r="A12" s="8" t="s">
        <v>47</v>
      </c>
      <c r="B12" s="15">
        <v>1.06E+16</v>
      </c>
      <c r="C12" s="58">
        <v>1129.5999999999999</v>
      </c>
      <c r="D12" s="60">
        <v>1369.1</v>
      </c>
      <c r="E12" s="60">
        <v>1066.3</v>
      </c>
      <c r="F12" s="60">
        <f t="shared" si="1"/>
        <v>77.883280987510034</v>
      </c>
      <c r="G12" s="60">
        <f t="shared" si="0"/>
        <v>94.396246458923514</v>
      </c>
      <c r="H12" s="35"/>
    </row>
    <row r="13" spans="1:8" ht="30" customHeight="1">
      <c r="A13" s="8" t="s">
        <v>48</v>
      </c>
      <c r="B13" s="16" t="s">
        <v>49</v>
      </c>
      <c r="C13" s="58">
        <v>104.7</v>
      </c>
      <c r="D13" s="60">
        <v>339</v>
      </c>
      <c r="E13" s="60">
        <v>65.8</v>
      </c>
      <c r="F13" s="60">
        <f t="shared" si="1"/>
        <v>19.410029498525073</v>
      </c>
      <c r="G13" s="60">
        <f t="shared" si="0"/>
        <v>62.846227316141359</v>
      </c>
      <c r="H13" s="35"/>
    </row>
    <row r="14" spans="1:8" ht="17.25" customHeight="1">
      <c r="A14" s="8" t="s">
        <v>50</v>
      </c>
      <c r="B14" s="16" t="s">
        <v>51</v>
      </c>
      <c r="C14" s="58">
        <v>1024.9000000000001</v>
      </c>
      <c r="D14" s="60">
        <v>1030.0999999999999</v>
      </c>
      <c r="E14" s="60">
        <v>1000.5</v>
      </c>
      <c r="F14" s="60">
        <f t="shared" si="1"/>
        <v>97.126492573536567</v>
      </c>
      <c r="G14" s="60">
        <f t="shared" si="0"/>
        <v>97.61927992974924</v>
      </c>
      <c r="H14" s="35"/>
    </row>
    <row r="15" spans="1:8">
      <c r="A15" s="8" t="s">
        <v>52</v>
      </c>
      <c r="B15" s="15">
        <v>1.08E+16</v>
      </c>
      <c r="C15" s="58">
        <v>0.1</v>
      </c>
      <c r="D15" s="60">
        <v>0.9</v>
      </c>
      <c r="E15" s="60">
        <v>1</v>
      </c>
      <c r="F15" s="60">
        <f t="shared" si="1"/>
        <v>111.11111111111111</v>
      </c>
      <c r="G15" s="60" t="s">
        <v>108</v>
      </c>
      <c r="H15" s="43"/>
    </row>
    <row r="16" spans="1:8" ht="25.5" hidden="1" customHeight="1">
      <c r="A16" s="8" t="s">
        <v>65</v>
      </c>
      <c r="B16" s="15">
        <v>1.11E+16</v>
      </c>
      <c r="C16" s="60"/>
      <c r="D16" s="60"/>
      <c r="E16" s="60"/>
      <c r="F16" s="60" t="e">
        <f t="shared" si="1"/>
        <v>#DIV/0!</v>
      </c>
      <c r="G16" s="60" t="e">
        <f t="shared" si="0"/>
        <v>#DIV/0!</v>
      </c>
      <c r="H16" s="35"/>
    </row>
    <row r="17" spans="1:8" ht="25.5">
      <c r="A17" s="8" t="s">
        <v>65</v>
      </c>
      <c r="B17" s="15">
        <v>1.11E+16</v>
      </c>
      <c r="C17" s="60">
        <v>135.80000000000001</v>
      </c>
      <c r="D17" s="60">
        <v>135.80000000000001</v>
      </c>
      <c r="E17" s="60">
        <v>135.69999999999999</v>
      </c>
      <c r="F17" s="60">
        <f t="shared" si="1"/>
        <v>99.926362297496297</v>
      </c>
      <c r="G17" s="60">
        <f t="shared" si="0"/>
        <v>99.926362297496297</v>
      </c>
      <c r="H17" s="35"/>
    </row>
    <row r="18" spans="1:8" s="36" customFormat="1" ht="20.25" customHeight="1">
      <c r="A18" s="38" t="s">
        <v>91</v>
      </c>
      <c r="B18" s="37" t="s">
        <v>92</v>
      </c>
      <c r="C18" s="55">
        <v>0</v>
      </c>
      <c r="D18" s="60">
        <v>32.799999999999997</v>
      </c>
      <c r="E18" s="60">
        <v>32.799999999999997</v>
      </c>
      <c r="F18" s="60">
        <f t="shared" si="1"/>
        <v>100</v>
      </c>
      <c r="G18" s="60">
        <v>0</v>
      </c>
      <c r="H18" s="35"/>
    </row>
    <row r="19" spans="1:8" ht="21" customHeight="1">
      <c r="A19" s="18" t="s">
        <v>72</v>
      </c>
      <c r="B19" s="20">
        <v>1.1705E+16</v>
      </c>
      <c r="C19" s="55">
        <v>863.1</v>
      </c>
      <c r="D19" s="55">
        <v>0</v>
      </c>
      <c r="E19" s="55">
        <v>0</v>
      </c>
      <c r="F19" s="60">
        <v>0</v>
      </c>
      <c r="G19" s="60">
        <f t="shared" si="0"/>
        <v>0</v>
      </c>
      <c r="H19" s="35"/>
    </row>
    <row r="20" spans="1:8" ht="53.25" customHeight="1">
      <c r="A20" s="8" t="s">
        <v>53</v>
      </c>
      <c r="B20" s="16" t="s">
        <v>66</v>
      </c>
      <c r="C20" s="58">
        <v>2201.7999999999997</v>
      </c>
      <c r="D20" s="60">
        <v>1819.4</v>
      </c>
      <c r="E20" s="60">
        <v>1715.1000000000001</v>
      </c>
      <c r="F20" s="60">
        <f t="shared" si="1"/>
        <v>94.267340881609329</v>
      </c>
      <c r="G20" s="60">
        <f t="shared" si="0"/>
        <v>77.895358343173783</v>
      </c>
      <c r="H20" s="35"/>
    </row>
    <row r="21" spans="1:8" ht="51">
      <c r="A21" s="8" t="s">
        <v>54</v>
      </c>
      <c r="B21" s="16" t="s">
        <v>67</v>
      </c>
      <c r="C21" s="44">
        <v>0</v>
      </c>
      <c r="D21" s="55">
        <v>0</v>
      </c>
      <c r="E21" s="55">
        <v>0</v>
      </c>
      <c r="F21" s="60">
        <v>0</v>
      </c>
      <c r="G21" s="60">
        <v>0</v>
      </c>
      <c r="H21" s="35"/>
    </row>
    <row r="22" spans="1:8" ht="51">
      <c r="A22" s="8" t="s">
        <v>55</v>
      </c>
      <c r="B22" s="33" t="s">
        <v>86</v>
      </c>
      <c r="C22" s="44">
        <v>0</v>
      </c>
      <c r="D22" s="55">
        <v>0</v>
      </c>
      <c r="E22" s="55">
        <v>0</v>
      </c>
      <c r="F22" s="60">
        <v>0</v>
      </c>
      <c r="G22" s="60">
        <v>0</v>
      </c>
      <c r="H22" s="35"/>
    </row>
    <row r="23" spans="1:8" s="39" customFormat="1" ht="63.75">
      <c r="A23" s="40" t="s">
        <v>93</v>
      </c>
      <c r="B23" s="33" t="s">
        <v>94</v>
      </c>
      <c r="C23" s="58">
        <v>860</v>
      </c>
      <c r="D23" s="60">
        <v>705.2</v>
      </c>
      <c r="E23" s="60">
        <v>705.2</v>
      </c>
      <c r="F23" s="60">
        <f t="shared" si="1"/>
        <v>100</v>
      </c>
      <c r="G23" s="60">
        <f t="shared" si="0"/>
        <v>82</v>
      </c>
      <c r="H23" s="35"/>
    </row>
    <row r="24" spans="1:8" ht="51">
      <c r="A24" s="8" t="s">
        <v>56</v>
      </c>
      <c r="B24" s="16" t="s">
        <v>68</v>
      </c>
      <c r="C24" s="58">
        <v>90.9</v>
      </c>
      <c r="D24" s="60">
        <v>93.7</v>
      </c>
      <c r="E24" s="60">
        <v>93.7</v>
      </c>
      <c r="F24" s="60">
        <f t="shared" si="1"/>
        <v>100</v>
      </c>
      <c r="G24" s="60">
        <f t="shared" si="0"/>
        <v>103.08030803080308</v>
      </c>
      <c r="H24" s="35"/>
    </row>
    <row r="25" spans="1:8" ht="80.25" customHeight="1">
      <c r="A25" s="8" t="s">
        <v>57</v>
      </c>
      <c r="B25" s="16" t="s">
        <v>69</v>
      </c>
      <c r="C25" s="58">
        <v>90.9</v>
      </c>
      <c r="D25" s="60">
        <v>93.7</v>
      </c>
      <c r="E25" s="60">
        <v>93.7</v>
      </c>
      <c r="F25" s="60">
        <f t="shared" si="1"/>
        <v>100</v>
      </c>
      <c r="G25" s="60">
        <f t="shared" si="0"/>
        <v>103.08030803080308</v>
      </c>
      <c r="H25" s="35"/>
    </row>
    <row r="26" spans="1:8" ht="28.5" customHeight="1">
      <c r="A26" s="8" t="s">
        <v>58</v>
      </c>
      <c r="B26" s="16" t="s">
        <v>70</v>
      </c>
      <c r="C26" s="60">
        <v>1210.8</v>
      </c>
      <c r="D26" s="60">
        <v>1020.5</v>
      </c>
      <c r="E26" s="60">
        <v>916.2</v>
      </c>
      <c r="F26" s="60">
        <f t="shared" si="1"/>
        <v>89.779519843214118</v>
      </c>
      <c r="G26" s="60">
        <f t="shared" si="0"/>
        <v>75.668979187314179</v>
      </c>
      <c r="H26" s="35"/>
    </row>
    <row r="27" spans="1:8" ht="42.75" customHeight="1">
      <c r="A27" s="8" t="s">
        <v>59</v>
      </c>
      <c r="B27" s="16" t="s">
        <v>71</v>
      </c>
      <c r="C27" s="60">
        <v>1210.8</v>
      </c>
      <c r="D27" s="60">
        <v>1020.5</v>
      </c>
      <c r="E27" s="60">
        <v>916.2</v>
      </c>
      <c r="F27" s="60">
        <f t="shared" si="1"/>
        <v>89.779519843214118</v>
      </c>
      <c r="G27" s="60">
        <f t="shared" si="0"/>
        <v>75.668979187314179</v>
      </c>
      <c r="H27" s="35"/>
    </row>
    <row r="28" spans="1:8" s="42" customFormat="1" ht="25.5">
      <c r="A28" s="45" t="s">
        <v>99</v>
      </c>
      <c r="B28" s="46" t="s">
        <v>100</v>
      </c>
      <c r="C28" s="55">
        <v>30.1</v>
      </c>
      <c r="D28" s="55">
        <v>0</v>
      </c>
      <c r="E28" s="55">
        <v>0</v>
      </c>
      <c r="F28" s="60">
        <v>0</v>
      </c>
      <c r="G28" s="60">
        <f t="shared" si="0"/>
        <v>0</v>
      </c>
      <c r="H28" s="43"/>
    </row>
    <row r="29" spans="1:8" s="42" customFormat="1" ht="25.5">
      <c r="A29" s="45" t="s">
        <v>99</v>
      </c>
      <c r="B29" s="46" t="s">
        <v>101</v>
      </c>
      <c r="C29" s="55">
        <v>10</v>
      </c>
      <c r="D29" s="55">
        <v>0</v>
      </c>
      <c r="E29" s="55">
        <v>0</v>
      </c>
      <c r="F29" s="60">
        <v>0</v>
      </c>
      <c r="G29" s="60">
        <f t="shared" si="0"/>
        <v>0</v>
      </c>
      <c r="H29" s="43"/>
    </row>
    <row r="30" spans="1:8" ht="21.75" customHeight="1">
      <c r="A30" s="18" t="s">
        <v>84</v>
      </c>
      <c r="B30" s="32" t="s">
        <v>85</v>
      </c>
      <c r="C30" s="44">
        <v>0</v>
      </c>
      <c r="D30" s="55">
        <v>-44</v>
      </c>
      <c r="E30" s="55">
        <v>-44</v>
      </c>
      <c r="F30" s="60">
        <f t="shared" si="1"/>
        <v>100</v>
      </c>
      <c r="G30" s="60">
        <v>0</v>
      </c>
      <c r="H30" s="35"/>
    </row>
    <row r="31" spans="1:8">
      <c r="A31" s="23" t="s">
        <v>4</v>
      </c>
      <c r="B31" s="23"/>
      <c r="C31" s="24">
        <f>C33+C37+C41+C44+C46+C39</f>
        <v>4761.5</v>
      </c>
      <c r="D31" s="61">
        <f t="shared" ref="D31:E31" si="2">D33+D37+D41+D44+D46+D39</f>
        <v>8901.5</v>
      </c>
      <c r="E31" s="61">
        <f t="shared" si="2"/>
        <v>5448.9000000000005</v>
      </c>
      <c r="F31" s="59">
        <f t="shared" si="1"/>
        <v>61.213278660899853</v>
      </c>
      <c r="G31" s="59">
        <f t="shared" si="0"/>
        <v>114.43662711330464</v>
      </c>
      <c r="H31" s="35"/>
    </row>
    <row r="32" spans="1:8">
      <c r="A32" s="3" t="s">
        <v>3</v>
      </c>
      <c r="B32" s="2"/>
      <c r="C32" s="30"/>
      <c r="D32" s="59"/>
      <c r="E32" s="59"/>
      <c r="F32" s="60"/>
      <c r="G32" s="60"/>
      <c r="H32" s="35"/>
    </row>
    <row r="33" spans="1:8" ht="25.5">
      <c r="A33" s="3" t="s">
        <v>5</v>
      </c>
      <c r="B33" s="9" t="s">
        <v>6</v>
      </c>
      <c r="C33" s="48">
        <v>1911.7</v>
      </c>
      <c r="D33" s="65">
        <f>D34+D35+D36</f>
        <v>2810.5</v>
      </c>
      <c r="E33" s="65">
        <f>E34+E35+E36</f>
        <v>2214.4</v>
      </c>
      <c r="F33" s="60">
        <f t="shared" si="1"/>
        <v>78.790250845045378</v>
      </c>
      <c r="G33" s="60">
        <f t="shared" si="0"/>
        <v>115.83407438405608</v>
      </c>
      <c r="H33" s="35"/>
    </row>
    <row r="34" spans="1:8" ht="54" customHeight="1">
      <c r="A34" s="3" t="s">
        <v>7</v>
      </c>
      <c r="B34" s="10" t="s">
        <v>8</v>
      </c>
      <c r="C34" s="47">
        <v>1857.8</v>
      </c>
      <c r="D34" s="60">
        <v>2253.3000000000002</v>
      </c>
      <c r="E34" s="60">
        <v>2210.8000000000002</v>
      </c>
      <c r="F34" s="60">
        <f t="shared" si="1"/>
        <v>98.113877424222252</v>
      </c>
      <c r="G34" s="60">
        <f t="shared" si="0"/>
        <v>119.00096888793198</v>
      </c>
      <c r="H34" s="35"/>
    </row>
    <row r="35" spans="1:8" ht="15" customHeight="1">
      <c r="A35" s="14" t="s">
        <v>77</v>
      </c>
      <c r="B35" s="9" t="s">
        <v>78</v>
      </c>
      <c r="C35" s="47">
        <v>0</v>
      </c>
      <c r="D35" s="60">
        <v>0</v>
      </c>
      <c r="E35" s="60">
        <v>0</v>
      </c>
      <c r="F35" s="60">
        <v>0</v>
      </c>
      <c r="G35" s="60">
        <v>0</v>
      </c>
      <c r="H35" s="35"/>
    </row>
    <row r="36" spans="1:8" ht="24.75" customHeight="1">
      <c r="A36" s="3" t="s">
        <v>9</v>
      </c>
      <c r="B36" s="9" t="s">
        <v>10</v>
      </c>
      <c r="C36" s="47">
        <v>53.9</v>
      </c>
      <c r="D36" s="60">
        <v>557.20000000000005</v>
      </c>
      <c r="E36" s="60">
        <v>3.6</v>
      </c>
      <c r="F36" s="60">
        <f t="shared" si="1"/>
        <v>0.64608758076094752</v>
      </c>
      <c r="G36" s="60">
        <f t="shared" si="0"/>
        <v>6.679035250463822</v>
      </c>
      <c r="H36" s="35"/>
    </row>
    <row r="37" spans="1:8">
      <c r="A37" s="3" t="s">
        <v>11</v>
      </c>
      <c r="B37" s="9" t="s">
        <v>12</v>
      </c>
      <c r="C37" s="47">
        <v>90.9</v>
      </c>
      <c r="D37" s="60">
        <f>D38</f>
        <v>93.7</v>
      </c>
      <c r="E37" s="60">
        <f>E38</f>
        <v>93.7</v>
      </c>
      <c r="F37" s="60">
        <f t="shared" si="1"/>
        <v>100</v>
      </c>
      <c r="G37" s="60">
        <f t="shared" si="0"/>
        <v>103.08030803080308</v>
      </c>
      <c r="H37" s="35"/>
    </row>
    <row r="38" spans="1:8" ht="25.5">
      <c r="A38" s="3" t="s">
        <v>13</v>
      </c>
      <c r="B38" s="9" t="s">
        <v>14</v>
      </c>
      <c r="C38" s="47">
        <v>90.9</v>
      </c>
      <c r="D38" s="60">
        <v>93.7</v>
      </c>
      <c r="E38" s="60">
        <v>93.7</v>
      </c>
      <c r="F38" s="60">
        <f t="shared" si="1"/>
        <v>100</v>
      </c>
      <c r="G38" s="60">
        <f t="shared" si="0"/>
        <v>103.08030803080308</v>
      </c>
      <c r="H38" s="35"/>
    </row>
    <row r="39" spans="1:8" ht="41.25" customHeight="1">
      <c r="A39" s="3" t="s">
        <v>87</v>
      </c>
      <c r="B39" s="9" t="s">
        <v>89</v>
      </c>
      <c r="C39" s="34">
        <v>0</v>
      </c>
      <c r="D39" s="60">
        <v>820</v>
      </c>
      <c r="E39" s="60">
        <v>820</v>
      </c>
      <c r="F39" s="60">
        <f t="shared" si="1"/>
        <v>100</v>
      </c>
      <c r="G39" s="60">
        <v>0</v>
      </c>
      <c r="H39" s="35"/>
    </row>
    <row r="40" spans="1:8" ht="69" customHeight="1">
      <c r="A40" s="3" t="s">
        <v>88</v>
      </c>
      <c r="B40" s="9" t="s">
        <v>90</v>
      </c>
      <c r="C40" s="34">
        <v>0</v>
      </c>
      <c r="D40" s="60">
        <v>820</v>
      </c>
      <c r="E40" s="60">
        <v>820</v>
      </c>
      <c r="F40" s="60">
        <f t="shared" si="1"/>
        <v>100</v>
      </c>
      <c r="G40" s="60">
        <v>0</v>
      </c>
      <c r="H40" s="35"/>
    </row>
    <row r="41" spans="1:8">
      <c r="A41" s="3" t="s">
        <v>15</v>
      </c>
      <c r="B41" s="9" t="s">
        <v>16</v>
      </c>
      <c r="C41" s="49">
        <v>597.70000000000005</v>
      </c>
      <c r="D41" s="60">
        <f>D42+D43</f>
        <v>777.2</v>
      </c>
      <c r="E41" s="60">
        <f>E42+E43</f>
        <v>776.7</v>
      </c>
      <c r="F41" s="60">
        <f t="shared" si="1"/>
        <v>99.935666495110652</v>
      </c>
      <c r="G41" s="60">
        <f t="shared" si="0"/>
        <v>129.94813451564329</v>
      </c>
      <c r="H41" s="35"/>
    </row>
    <row r="42" spans="1:8" ht="25.5">
      <c r="A42" s="3" t="s">
        <v>17</v>
      </c>
      <c r="B42" s="9" t="s">
        <v>18</v>
      </c>
      <c r="C42" s="49">
        <v>597.70000000000005</v>
      </c>
      <c r="D42" s="60">
        <v>641.70000000000005</v>
      </c>
      <c r="E42" s="60">
        <v>641.70000000000005</v>
      </c>
      <c r="F42" s="60">
        <f t="shared" si="1"/>
        <v>100</v>
      </c>
      <c r="G42" s="60">
        <f t="shared" si="0"/>
        <v>107.36155261837041</v>
      </c>
      <c r="H42" s="35"/>
    </row>
    <row r="43" spans="1:8" ht="25.5">
      <c r="A43" s="12" t="s">
        <v>73</v>
      </c>
      <c r="B43" s="9" t="s">
        <v>74</v>
      </c>
      <c r="C43" s="49">
        <v>0</v>
      </c>
      <c r="D43" s="60">
        <v>135.5</v>
      </c>
      <c r="E43" s="60">
        <v>135</v>
      </c>
      <c r="F43" s="60">
        <f t="shared" si="1"/>
        <v>99.630996309963109</v>
      </c>
      <c r="G43" s="60">
        <v>0</v>
      </c>
      <c r="H43" s="35"/>
    </row>
    <row r="44" spans="1:8" ht="25.5">
      <c r="A44" s="3" t="s">
        <v>19</v>
      </c>
      <c r="B44" s="9" t="s">
        <v>20</v>
      </c>
      <c r="C44" s="49">
        <v>280.60000000000002</v>
      </c>
      <c r="D44" s="60">
        <f>D45</f>
        <v>3291.6</v>
      </c>
      <c r="E44" s="60">
        <f>E45</f>
        <v>565.79999999999995</v>
      </c>
      <c r="F44" s="60">
        <f t="shared" si="1"/>
        <v>17.189208895370029</v>
      </c>
      <c r="G44" s="60" t="s">
        <v>109</v>
      </c>
      <c r="H44" s="35"/>
    </row>
    <row r="45" spans="1:8">
      <c r="A45" s="3" t="s">
        <v>21</v>
      </c>
      <c r="B45" s="9" t="s">
        <v>22</v>
      </c>
      <c r="C45" s="49">
        <v>280.60000000000002</v>
      </c>
      <c r="D45" s="60">
        <v>3291.6</v>
      </c>
      <c r="E45" s="60">
        <v>565.79999999999995</v>
      </c>
      <c r="F45" s="60">
        <f t="shared" si="1"/>
        <v>17.189208895370029</v>
      </c>
      <c r="G45" s="60" t="s">
        <v>109</v>
      </c>
      <c r="H45" s="35"/>
    </row>
    <row r="46" spans="1:8">
      <c r="A46" s="3" t="s">
        <v>79</v>
      </c>
      <c r="B46" s="9" t="s">
        <v>23</v>
      </c>
      <c r="C46" s="49">
        <v>1880.6</v>
      </c>
      <c r="D46" s="60">
        <f>D47</f>
        <v>1108.5</v>
      </c>
      <c r="E46" s="60">
        <f>E47</f>
        <v>978.3</v>
      </c>
      <c r="F46" s="60">
        <f t="shared" si="1"/>
        <v>88.254397834912041</v>
      </c>
      <c r="G46" s="60">
        <f t="shared" si="0"/>
        <v>52.020631713282995</v>
      </c>
      <c r="H46" s="35"/>
    </row>
    <row r="47" spans="1:8">
      <c r="A47" s="3" t="s">
        <v>24</v>
      </c>
      <c r="B47" s="9" t="s">
        <v>25</v>
      </c>
      <c r="C47" s="49">
        <v>1880.6</v>
      </c>
      <c r="D47" s="60">
        <v>1108.5</v>
      </c>
      <c r="E47" s="60">
        <v>978.3</v>
      </c>
      <c r="F47" s="60">
        <f t="shared" si="1"/>
        <v>88.254397834912041</v>
      </c>
      <c r="G47" s="60">
        <f t="shared" si="0"/>
        <v>52.020631713282995</v>
      </c>
      <c r="H47" s="35"/>
    </row>
    <row r="48" spans="1:8" ht="45" customHeight="1">
      <c r="A48" s="7" t="s">
        <v>26</v>
      </c>
      <c r="B48" s="7"/>
      <c r="C48" s="30">
        <f>C5-C31</f>
        <v>511.19999999999982</v>
      </c>
      <c r="D48" s="59">
        <f>D5-D31</f>
        <v>-936.70000000000073</v>
      </c>
      <c r="E48" s="59">
        <f>E5-E31</f>
        <v>3287.3</v>
      </c>
      <c r="F48" s="59"/>
      <c r="G48" s="59"/>
    </row>
    <row r="49" spans="1:7" ht="25.5">
      <c r="A49" s="7" t="s">
        <v>27</v>
      </c>
      <c r="B49" s="7"/>
      <c r="C49" s="29">
        <f t="shared" ref="C49" si="3">C51</f>
        <v>-511.20000000000073</v>
      </c>
      <c r="D49" s="63">
        <f t="shared" ref="D49:E49" si="4">D51</f>
        <v>936.69999999999982</v>
      </c>
      <c r="E49" s="63">
        <f t="shared" si="4"/>
        <v>-3287.2999999999993</v>
      </c>
      <c r="F49" s="57"/>
      <c r="G49" s="59"/>
    </row>
    <row r="50" spans="1:7">
      <c r="A50" s="3" t="s">
        <v>3</v>
      </c>
      <c r="B50" s="3"/>
      <c r="C50" s="28"/>
      <c r="D50" s="64"/>
      <c r="E50" s="64"/>
      <c r="F50" s="56"/>
      <c r="G50" s="56"/>
    </row>
    <row r="51" spans="1:7" ht="38.25">
      <c r="A51" s="3" t="s">
        <v>28</v>
      </c>
      <c r="B51" s="9" t="s">
        <v>29</v>
      </c>
      <c r="C51" s="28">
        <f t="shared" ref="C51" si="5">C52+C53</f>
        <v>-511.20000000000073</v>
      </c>
      <c r="D51" s="64">
        <f t="shared" ref="D51:E51" si="6">D52+D53</f>
        <v>936.69999999999982</v>
      </c>
      <c r="E51" s="64">
        <f t="shared" si="6"/>
        <v>-3287.2999999999993</v>
      </c>
      <c r="F51" s="56"/>
      <c r="G51" s="56"/>
    </row>
    <row r="52" spans="1:7" ht="25.5">
      <c r="A52" s="3" t="s">
        <v>30</v>
      </c>
      <c r="B52" s="9" t="s">
        <v>31</v>
      </c>
      <c r="C52" s="51">
        <v>-5334.6</v>
      </c>
      <c r="D52" s="64">
        <v>-7964.8</v>
      </c>
      <c r="E52" s="64">
        <v>-8996.7999999999993</v>
      </c>
      <c r="F52" s="56"/>
      <c r="G52" s="56"/>
    </row>
    <row r="53" spans="1:7" ht="29.25" customHeight="1">
      <c r="A53" s="3" t="s">
        <v>32</v>
      </c>
      <c r="B53" s="9" t="s">
        <v>33</v>
      </c>
      <c r="C53" s="51">
        <v>4823.3999999999996</v>
      </c>
      <c r="D53" s="64">
        <v>8901.5</v>
      </c>
      <c r="E53" s="64">
        <v>5709.5</v>
      </c>
      <c r="F53" s="56"/>
      <c r="G53" s="56"/>
    </row>
    <row r="57" spans="1:7">
      <c r="A57" s="70" t="s">
        <v>39</v>
      </c>
      <c r="B57" s="70"/>
      <c r="C57" s="70"/>
      <c r="D57" s="70"/>
      <c r="E57" s="70"/>
      <c r="F57" s="70"/>
      <c r="G57" s="70"/>
    </row>
  </sheetData>
  <mergeCells count="2">
    <mergeCell ref="A57:G57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6" sqref="E6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71" t="s">
        <v>102</v>
      </c>
      <c r="B2" s="70"/>
      <c r="C2" s="70"/>
      <c r="D2" s="70"/>
      <c r="E2" s="70"/>
      <c r="F2" s="70"/>
      <c r="G2" s="70"/>
    </row>
    <row r="3" spans="1:7">
      <c r="G3" s="6"/>
    </row>
    <row r="4" spans="1:7" ht="67.5" customHeight="1">
      <c r="A4" s="1" t="s">
        <v>34</v>
      </c>
      <c r="B4" s="11" t="s">
        <v>35</v>
      </c>
      <c r="C4" s="50" t="s">
        <v>96</v>
      </c>
      <c r="D4" s="50" t="s">
        <v>97</v>
      </c>
      <c r="E4" s="50" t="s">
        <v>98</v>
      </c>
      <c r="F4" s="11" t="s">
        <v>80</v>
      </c>
      <c r="G4" s="11" t="s">
        <v>83</v>
      </c>
    </row>
    <row r="5" spans="1:7" ht="44.25" customHeight="1">
      <c r="A5" s="12" t="s">
        <v>36</v>
      </c>
      <c r="B5" s="66">
        <v>3</v>
      </c>
      <c r="C5" s="68">
        <v>874.9</v>
      </c>
      <c r="D5" s="67">
        <v>1365</v>
      </c>
      <c r="E5" s="67">
        <v>1364</v>
      </c>
      <c r="F5" s="67">
        <f>E5/D5*100</f>
        <v>99.926739926739927</v>
      </c>
      <c r="G5" s="67">
        <f>E5/C5*100</f>
        <v>155.90353183220941</v>
      </c>
    </row>
    <row r="6" spans="1:7" ht="42.75" customHeight="1">
      <c r="A6" s="3" t="s">
        <v>37</v>
      </c>
      <c r="B6" s="66">
        <v>1.5</v>
      </c>
      <c r="C6" s="69">
        <v>527.29999999999995</v>
      </c>
      <c r="D6" s="67">
        <v>785.2</v>
      </c>
      <c r="E6" s="12">
        <v>670.7</v>
      </c>
      <c r="F6" s="67">
        <f>E6/D6*100</f>
        <v>85.417727967396843</v>
      </c>
      <c r="G6" s="67">
        <f>E6/C6*100</f>
        <v>127.19514507870284</v>
      </c>
    </row>
    <row r="10" spans="1:7">
      <c r="A10" s="70" t="s">
        <v>62</v>
      </c>
      <c r="B10" s="70"/>
      <c r="C10" s="70"/>
      <c r="D10" s="70"/>
      <c r="E10" s="70"/>
      <c r="F10" s="70"/>
      <c r="G10" s="70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F6" sqref="F6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7" ht="96" customHeight="1">
      <c r="A2" s="71" t="s">
        <v>103</v>
      </c>
      <c r="B2" s="70"/>
      <c r="C2" s="70"/>
      <c r="D2" s="70"/>
      <c r="E2" s="70"/>
      <c r="F2" s="70"/>
    </row>
    <row r="3" spans="1:7">
      <c r="B3" s="25"/>
      <c r="F3" s="6"/>
    </row>
    <row r="4" spans="1:7" ht="66.75" customHeight="1">
      <c r="A4" s="4" t="s">
        <v>60</v>
      </c>
      <c r="B4" s="52" t="s">
        <v>104</v>
      </c>
      <c r="C4" s="52" t="s">
        <v>97</v>
      </c>
      <c r="D4" s="52" t="s">
        <v>105</v>
      </c>
      <c r="E4" s="11" t="s">
        <v>80</v>
      </c>
      <c r="F4" s="11" t="s">
        <v>81</v>
      </c>
    </row>
    <row r="5" spans="1:7" ht="66.75" customHeight="1">
      <c r="A5" s="26" t="s">
        <v>75</v>
      </c>
      <c r="B5" s="53">
        <v>2</v>
      </c>
      <c r="C5" s="58">
        <v>2</v>
      </c>
      <c r="D5" s="58">
        <v>2</v>
      </c>
      <c r="E5" s="58">
        <f t="shared" ref="E5:E8" si="0">D5/C5*100</f>
        <v>100</v>
      </c>
      <c r="F5" s="58">
        <f t="shared" ref="F5:F8" si="1">D5/B5*100</f>
        <v>100</v>
      </c>
    </row>
    <row r="6" spans="1:7" ht="65.25" customHeight="1">
      <c r="A6" s="17" t="s">
        <v>64</v>
      </c>
      <c r="B6" s="53">
        <v>280.60000000000002</v>
      </c>
      <c r="C6" s="58">
        <v>3291.6</v>
      </c>
      <c r="D6" s="58">
        <v>565.79999999999995</v>
      </c>
      <c r="E6" s="58">
        <f t="shared" si="0"/>
        <v>17.189208895370029</v>
      </c>
      <c r="F6" s="58" t="s">
        <v>109</v>
      </c>
    </row>
    <row r="7" spans="1:7" ht="54" customHeight="1">
      <c r="A7" s="27" t="s">
        <v>76</v>
      </c>
      <c r="B7" s="53">
        <v>597.70000000000005</v>
      </c>
      <c r="C7" s="58">
        <v>641.70000000000005</v>
      </c>
      <c r="D7" s="58">
        <v>641.70000000000005</v>
      </c>
      <c r="E7" s="58">
        <f t="shared" si="0"/>
        <v>100</v>
      </c>
      <c r="F7" s="58">
        <f t="shared" si="1"/>
        <v>107.36155261837041</v>
      </c>
      <c r="G7" s="35"/>
    </row>
    <row r="8" spans="1:7">
      <c r="A8" s="2" t="s">
        <v>61</v>
      </c>
      <c r="B8" s="54">
        <f t="shared" ref="B8:D8" si="2">B6+B7+B5</f>
        <v>880.30000000000007</v>
      </c>
      <c r="C8" s="62">
        <f t="shared" si="2"/>
        <v>3935.3</v>
      </c>
      <c r="D8" s="62">
        <f t="shared" si="2"/>
        <v>1209.5</v>
      </c>
      <c r="E8" s="62">
        <f t="shared" si="0"/>
        <v>30.73463268365817</v>
      </c>
      <c r="F8" s="62">
        <f t="shared" si="1"/>
        <v>137.39634215608314</v>
      </c>
      <c r="G8" s="35"/>
    </row>
    <row r="12" spans="1:7">
      <c r="A12" s="70" t="s">
        <v>63</v>
      </c>
      <c r="B12" s="70"/>
      <c r="C12" s="70"/>
      <c r="D12" s="70"/>
      <c r="E12" s="70"/>
      <c r="F12" s="70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2022-01-31T11:03:18Z</cp:lastPrinted>
  <dcterms:created xsi:type="dcterms:W3CDTF">2017-04-17T10:25:39Z</dcterms:created>
  <dcterms:modified xsi:type="dcterms:W3CDTF">2022-01-31T11:04:24Z</dcterms:modified>
</cp:coreProperties>
</file>