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0" yWindow="75" windowWidth="10785" windowHeight="997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1'!$G$25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6"/>
  <c r="G17"/>
  <c r="G19"/>
  <c r="G20"/>
  <c r="G24"/>
  <c r="G25"/>
  <c r="G26"/>
  <c r="G27"/>
  <c r="G31"/>
  <c r="G32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8"/>
  <c r="F29"/>
  <c r="F30"/>
  <c r="F31"/>
  <c r="F32"/>
  <c r="E54"/>
  <c r="E53"/>
  <c r="E52"/>
  <c r="E25"/>
  <c r="D25"/>
  <c r="E6" i="3" l="1"/>
  <c r="E7"/>
  <c r="E8"/>
  <c r="E9"/>
  <c r="E10"/>
  <c r="E11"/>
  <c r="E12"/>
  <c r="E13"/>
  <c r="E14"/>
  <c r="E15"/>
  <c r="F7"/>
  <c r="F9"/>
  <c r="E5"/>
  <c r="F36" i="1"/>
  <c r="F37"/>
  <c r="F38"/>
  <c r="F39"/>
  <c r="F40"/>
  <c r="F41"/>
  <c r="F42"/>
  <c r="F43"/>
  <c r="F44"/>
  <c r="F45"/>
  <c r="F46"/>
  <c r="F47"/>
  <c r="F48"/>
  <c r="F49"/>
  <c r="F50"/>
  <c r="G45"/>
  <c r="G46"/>
  <c r="G47"/>
  <c r="G48"/>
  <c r="C15" i="3"/>
  <c r="C52" i="1"/>
  <c r="E33"/>
  <c r="F33" s="1"/>
  <c r="C33"/>
  <c r="D33"/>
  <c r="G37"/>
  <c r="D53"/>
  <c r="D57"/>
  <c r="E57"/>
  <c r="D54"/>
  <c r="D52" l="1"/>
  <c r="G33"/>
  <c r="E5"/>
  <c r="C5"/>
  <c r="G5" l="1"/>
  <c r="D5"/>
  <c r="F5" s="1"/>
  <c r="D15" i="3" l="1"/>
  <c r="B15"/>
  <c r="G35" i="1" l="1"/>
  <c r="F35"/>
  <c r="C51"/>
  <c r="E51" l="1"/>
  <c r="D51"/>
  <c r="C57" l="1"/>
  <c r="G5" i="2" l="1"/>
  <c r="F5"/>
</calcChain>
</file>

<file path=xl/sharedStrings.xml><?xml version="1.0" encoding="utf-8"?>
<sst xmlns="http://schemas.openxmlformats.org/spreadsheetml/2006/main" count="150" uniqueCount="136">
  <si>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</si>
  <si>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</si>
  <si>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</si>
  <si>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</si>
  <si>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</si>
  <si>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</si>
  <si>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</si>
  <si>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</si>
  <si>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</si>
  <si>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</si>
  <si>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</si>
  <si>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</si>
  <si>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</si>
  <si>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</si>
  <si>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</si>
  <si>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</si>
  <si>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</si>
  <si>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</si>
  <si>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</si>
  <si>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</si>
  <si>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</si>
  <si>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Культура, кинематография и средства массовой информации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</si>
  <si>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</si>
  <si>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</si>
  <si>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</si>
  <si>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</si>
  <si>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</si>
  <si>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</si>
  <si>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</si>
  <si>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</si>
  <si>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</si>
  <si>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</si>
  <si>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</si>
  <si>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</si>
  <si>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</si>
  <si>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</si>
  <si>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</si>
  <si>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Физическая культура и спорт</t>
  </si>
  <si>
    <t>00 1100 0000000000 000</t>
  </si>
  <si>
    <t xml:space="preserve">Физическая культура </t>
  </si>
  <si>
    <t>00 1101 0000000000 000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</si>
  <si>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</si>
  <si>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</si>
  <si>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</si>
  <si>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</si>
  <si>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</si>
  <si>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 xml:space="preserve">Налоги на товары    ( работы, услуги) реализуемые на территории Российской Федерации 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</si>
  <si>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</si>
  <si>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</si>
  <si>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</si>
  <si>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</si>
  <si>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</si>
  <si>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</si>
  <si>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</si>
  <si>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</si>
  <si>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</si>
  <si>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</si>
  <si>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</si>
  <si>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</si>
  <si>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</si>
  <si>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</si>
  <si>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</si>
  <si>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</si>
  <si>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</si>
  <si>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</si>
  <si>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</si>
  <si>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</si>
  <si>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</si>
  <si>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</si>
  <si>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</si>
  <si>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</si>
  <si>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</si>
  <si>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</si>
  <si>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</si>
  <si>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% исполнения плана                       2019 года</t>
  </si>
  <si>
    <t>% исполнения 2019 года к 2018 году</t>
  </si>
  <si>
    <t>Резервные фонды</t>
  </si>
  <si>
    <t>00 0111 0000000000 000</t>
  </si>
  <si>
    <t>% исполнения плана 2019 года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</si>
  <si>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</si>
  <si>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Муниципальная программа "Совершенствование системы оплаты труда в муниципальных казенных, бюджетных, автономных учреждениях Базарно-Карабулакского муниципального образования на 2018-2019 год"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</si>
  <si>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2018-2022 годы"</t>
  </si>
  <si>
    <t>Муниципальная программа «Текущий ремонт и укрепление материально-технической базы МБУК «КДМЦ Базарно-Карабулакского МО» на 2019 год»</t>
  </si>
  <si>
    <t>111050300000000120</t>
  </si>
  <si>
    <t>-</t>
  </si>
  <si>
    <t>20200000000000150</t>
  </si>
  <si>
    <t>20210000000000150</t>
  </si>
  <si>
    <t>20215001130001150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</si>
  <si>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</si>
  <si>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</si>
  <si>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</si>
  <si>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</si>
  <si>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20240000000000150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</si>
  <si>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</si>
  <si>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</si>
  <si>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на 2018-2020 годы"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</si>
  <si>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</si>
  <si>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 на 2017-2019 г.г."</t>
  </si>
  <si>
    <t>Муниципальная программа "Развитие физической культуры и спорта" на 2018-2020 годы в Базарно-Карабулакском образовании Базарно-Карабулакского муниципального района</t>
  </si>
  <si>
    <t>106010000000000110</t>
  </si>
  <si>
    <t>111050100000000120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</si>
  <si>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</si>
  <si>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</si>
  <si>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20225467130000150</t>
  </si>
  <si>
    <t>20240014130052150</t>
  </si>
  <si>
    <t>Получение бюджетных кредитов от других бюджетов бюджетной системы</t>
  </si>
  <si>
    <t>Погашение бюджетных кредитов от других бюджетов бюджетной системы</t>
  </si>
  <si>
    <t>00 0103 0100130000 710</t>
  </si>
  <si>
    <t>00 0103 0100130000 810</t>
  </si>
  <si>
    <t>Бюджетные кредиты от других бюджетов бюджетной системы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</si>
  <si>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</si>
  <si>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00 0103 0000000000 000</t>
  </si>
  <si>
    <t>00 0103 0100000000 000</t>
  </si>
  <si>
    <t>Начальник финансового управления                                                                                         Е.А. Малышева</t>
  </si>
  <si>
    <t>св. 2,6 раза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</si>
  <si>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октября 2019 года      
</t>
  </si>
  <si>
    <t>Исполнено на 1 октября                    2018 г.</t>
  </si>
  <si>
    <t>Утвержденные бюджетные назначения на                        1 октября 2019 г.</t>
  </si>
  <si>
    <t>Исполнено на 1 октября 2019 г.</t>
  </si>
  <si>
    <t>Обслуживание государственного и муниципального долга</t>
  </si>
  <si>
    <t>00 1300 0000000000 000</t>
  </si>
  <si>
    <t>00 1301 0000000000 000</t>
  </si>
  <si>
    <t>Обслуживание государственного внутреннего и муниципального долга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</si>
  <si>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2019 года     
</t>
  </si>
  <si>
    <t>Исполнено          на 1 октября 2018 г. (тыс.руб)</t>
  </si>
  <si>
    <t>Утвержденные бюджетные назначения на           1 октября 2019 г. (тыс.руб)</t>
  </si>
  <si>
    <t>Исполнено на 1 октября 2019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</si>
  <si>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октября 2019 г.
</t>
  </si>
  <si>
    <t>Исполнено на 1 октября 2018 г. (тыс. руб.)</t>
  </si>
  <si>
    <t>Утвержденные бюджетные назначения на 1 октября 2019 г. (тыс. руб.)</t>
  </si>
  <si>
    <t>Исполнено на 1 октября 2019 г.                       (тыс. руб.)</t>
  </si>
  <si>
    <t>св. 2 раз</t>
  </si>
  <si>
    <t>св. 3,9 раза</t>
  </si>
  <si>
    <t>св. 3,1 раза</t>
  </si>
  <si>
    <t>св. 8,9 раза</t>
  </si>
  <si>
    <t>св. 2,4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</si>
</sst>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7" fillId="0" borderId="4" xfId="1" applyNumberFormat="1" applyFont="1" applyFill="1" applyBorder="1" applyAlignment="1" applyProtection="1">
      <alignment wrapText="1"/>
      <protection hidden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5" fontId="7" fillId="0" borderId="1" xfId="5" applyNumberFormat="1" applyFont="1" applyFill="1" applyBorder="1" applyAlignment="1" applyProtection="1">
      <alignment wrapText="1"/>
      <protection hidden="1"/>
    </xf>
    <xf numFmtId="165" fontId="7" fillId="0" borderId="1" xfId="6" applyNumberFormat="1" applyFont="1" applyFill="1" applyBorder="1" applyAlignment="1" applyProtection="1">
      <alignment wrapText="1"/>
      <protection hidden="1"/>
    </xf>
    <xf numFmtId="165" fontId="7" fillId="0" borderId="1" xfId="7" applyNumberFormat="1" applyFont="1" applyFill="1" applyBorder="1" applyAlignment="1" applyProtection="1">
      <alignment wrapText="1"/>
      <protection hidden="1"/>
    </xf>
    <xf numFmtId="165" fontId="7" fillId="0" borderId="4" xfId="8" applyNumberFormat="1" applyFont="1" applyFill="1" applyBorder="1" applyAlignment="1" applyProtection="1">
      <alignment wrapText="1"/>
      <protection hidden="1"/>
    </xf>
    <xf numFmtId="165" fontId="7" fillId="0" borderId="5" xfId="9" applyNumberFormat="1" applyFont="1" applyFill="1" applyBorder="1" applyAlignment="1" applyProtection="1">
      <alignment wrapText="1"/>
      <protection hidden="1"/>
    </xf>
    <xf numFmtId="165" fontId="7" fillId="0" borderId="1" xfId="10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165" fontId="7" fillId="0" borderId="1" xfId="3" applyNumberFormat="1" applyFont="1" applyFill="1" applyBorder="1" applyAlignment="1" applyProtection="1">
      <alignment wrapText="1"/>
      <protection hidden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Border="1"/>
    <xf numFmtId="164" fontId="4" fillId="0" borderId="0" xfId="0" applyNumberFormat="1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</cellXfs>
  <cellStyles count="11">
    <cellStyle name="Обычный" xfId="0" builtinId="0"/>
    <cellStyle name="Обычный 2" xfId="1"/>
    <cellStyle name="Обычный 2 10" xfId="10"/>
    <cellStyle name="Обычный 2 2" xfId="2"/>
    <cellStyle name="Обычный 2 3" xfId="3"/>
    <cellStyle name="Обычный 2 4" xfId="4"/>
    <cellStyle name="Обычный 2 5" xfId="5"/>
    <cellStyle name="Обычный 2 6" xfId="6"/>
    <cellStyle name="Обычный 2 7" xfId="7"/>
    <cellStyle name="Обычный 2 8" xfId="8"/>
    <cellStyle name="Обычный 2 9" xfId="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3"/>
  <sheetViews>
    <sheetView topLeftCell="A40" zoomScale="90" zoomScaleNormal="90" workbookViewId="0">
      <selection activeCell="G14" sqref="G14"/>
    </sheetView>
  </sheetViews>
  <sheetFormatPr defaultRowHeight="15.75"/>
  <cols>
    <col min="1" max="1" width="34.7109375" style="3" customWidth="1"/>
    <col min="2" max="2" width="21.140625" style="3" customWidth="1"/>
    <col min="3" max="3" width="13" style="3" customWidth="1"/>
    <col min="4" max="4" width="16.85546875" style="3" customWidth="1"/>
    <col min="5" max="5" width="12.42578125" style="3" customWidth="1"/>
    <col min="6" max="6" width="13.140625" style="3" customWidth="1"/>
    <col min="7" max="7" width="13.28515625" style="3" customWidth="1"/>
    <col min="8" max="16384" width="9.140625" style="3"/>
  </cols>
  <sheetData>
    <row r="2" spans="1:7" ht="64.5" customHeight="1">
      <c r="A2" s="61" t="s">
        <v>115</v>
      </c>
      <c r="B2" s="62"/>
      <c r="C2" s="62"/>
      <c r="D2" s="62"/>
      <c r="E2" s="62"/>
      <c r="F2" s="62"/>
      <c r="G2" s="62"/>
    </row>
    <row r="3" spans="1:7">
      <c r="A3" s="1"/>
      <c r="B3" s="1"/>
      <c r="C3" s="1"/>
      <c r="D3" s="1"/>
      <c r="E3" s="1"/>
      <c r="F3" s="1"/>
      <c r="G3" s="2" t="s">
        <v>36</v>
      </c>
    </row>
    <row r="4" spans="1:7" ht="63.75" customHeight="1">
      <c r="A4" s="7" t="s">
        <v>0</v>
      </c>
      <c r="B4" s="7" t="s">
        <v>1</v>
      </c>
      <c r="C4" s="7" t="s">
        <v>116</v>
      </c>
      <c r="D4" s="7" t="s">
        <v>117</v>
      </c>
      <c r="E4" s="7" t="s">
        <v>118</v>
      </c>
      <c r="F4" s="7" t="s">
        <v>74</v>
      </c>
      <c r="G4" s="7" t="s">
        <v>75</v>
      </c>
    </row>
    <row r="5" spans="1:7" ht="15.75" customHeight="1">
      <c r="A5" s="44" t="s">
        <v>2</v>
      </c>
      <c r="B5" s="45"/>
      <c r="C5" s="50">
        <f>C7+C25</f>
        <v>16074.5</v>
      </c>
      <c r="D5" s="51">
        <f>D7+D25</f>
        <v>39869.4</v>
      </c>
      <c r="E5" s="51">
        <f>E7+E25</f>
        <v>19763.5</v>
      </c>
      <c r="F5" s="56">
        <f>E5/D5*100</f>
        <v>49.570598002478086</v>
      </c>
      <c r="G5" s="41">
        <f>E5/C5*100</f>
        <v>122.94939189399359</v>
      </c>
    </row>
    <row r="6" spans="1:7" ht="15" customHeight="1">
      <c r="A6" s="20" t="s">
        <v>3</v>
      </c>
      <c r="B6" s="35"/>
      <c r="C6" s="34"/>
      <c r="D6" s="34"/>
      <c r="E6" s="34"/>
      <c r="F6" s="56"/>
      <c r="G6" s="41"/>
    </row>
    <row r="7" spans="1:7" ht="14.25" customHeight="1">
      <c r="A7" s="21" t="s">
        <v>42</v>
      </c>
      <c r="B7" s="36">
        <v>1E+16</v>
      </c>
      <c r="C7" s="34">
        <v>13398.9</v>
      </c>
      <c r="D7" s="55">
        <v>28460.3</v>
      </c>
      <c r="E7" s="55">
        <v>14427.5</v>
      </c>
      <c r="F7" s="57">
        <f t="shared" ref="F7:F32" si="0">E7/D7*100</f>
        <v>50.693422065122299</v>
      </c>
      <c r="G7" s="34">
        <f t="shared" ref="G7:G32" si="1">E7/C7*100</f>
        <v>107.67674958392107</v>
      </c>
    </row>
    <row r="8" spans="1:7" ht="14.25" customHeight="1">
      <c r="A8" s="21" t="s">
        <v>43</v>
      </c>
      <c r="B8" s="36">
        <v>1.01E+16</v>
      </c>
      <c r="C8" s="34">
        <v>6304.2</v>
      </c>
      <c r="D8" s="55">
        <v>10528</v>
      </c>
      <c r="E8" s="55">
        <v>6631.1</v>
      </c>
      <c r="F8" s="57">
        <f t="shared" si="0"/>
        <v>62.985372340425542</v>
      </c>
      <c r="G8" s="34">
        <f t="shared" si="1"/>
        <v>105.18543193426606</v>
      </c>
    </row>
    <row r="9" spans="1:7" ht="14.25" customHeight="1">
      <c r="A9" s="21" t="s">
        <v>44</v>
      </c>
      <c r="B9" s="37" t="s">
        <v>45</v>
      </c>
      <c r="C9" s="34">
        <v>6304.2</v>
      </c>
      <c r="D9" s="55">
        <v>10528</v>
      </c>
      <c r="E9" s="55">
        <v>6631.1</v>
      </c>
      <c r="F9" s="57">
        <f t="shared" si="0"/>
        <v>62.985372340425542</v>
      </c>
      <c r="G9" s="34">
        <f t="shared" si="1"/>
        <v>105.18543193426606</v>
      </c>
    </row>
    <row r="10" spans="1:7" ht="42" customHeight="1">
      <c r="A10" s="22" t="s">
        <v>46</v>
      </c>
      <c r="B10" s="37" t="s">
        <v>47</v>
      </c>
      <c r="C10" s="34">
        <v>1458.7</v>
      </c>
      <c r="D10" s="55">
        <v>1956.5</v>
      </c>
      <c r="E10" s="55">
        <v>1674.6</v>
      </c>
      <c r="F10" s="57">
        <f t="shared" si="0"/>
        <v>85.591617684640937</v>
      </c>
      <c r="G10" s="34">
        <f t="shared" si="1"/>
        <v>114.80085007198188</v>
      </c>
    </row>
    <row r="11" spans="1:7">
      <c r="A11" s="21" t="s">
        <v>48</v>
      </c>
      <c r="B11" s="36">
        <v>1.05E+16</v>
      </c>
      <c r="C11" s="34">
        <v>192.3</v>
      </c>
      <c r="D11" s="55">
        <v>203.4</v>
      </c>
      <c r="E11" s="55">
        <v>153.69999999999999</v>
      </c>
      <c r="F11" s="57">
        <f t="shared" si="0"/>
        <v>75.565388397246807</v>
      </c>
      <c r="G11" s="34">
        <f t="shared" si="1"/>
        <v>79.927197087883499</v>
      </c>
    </row>
    <row r="12" spans="1:7" ht="16.5" customHeight="1">
      <c r="A12" s="21" t="s">
        <v>49</v>
      </c>
      <c r="B12" s="36">
        <v>1.05030000100001E+16</v>
      </c>
      <c r="C12" s="34">
        <v>192.3</v>
      </c>
      <c r="D12" s="55">
        <v>203.4</v>
      </c>
      <c r="E12" s="55">
        <v>153.69999999999999</v>
      </c>
      <c r="F12" s="57">
        <f t="shared" si="0"/>
        <v>75.565388397246807</v>
      </c>
      <c r="G12" s="34">
        <f t="shared" si="1"/>
        <v>79.927197087883499</v>
      </c>
    </row>
    <row r="13" spans="1:7">
      <c r="A13" s="23" t="s">
        <v>50</v>
      </c>
      <c r="B13" s="36">
        <v>1.06E+16</v>
      </c>
      <c r="C13" s="34">
        <v>4900.1000000000004</v>
      </c>
      <c r="D13" s="55">
        <v>14675.8</v>
      </c>
      <c r="E13" s="55">
        <v>5368.9</v>
      </c>
      <c r="F13" s="57">
        <f t="shared" si="0"/>
        <v>36.583354910805546</v>
      </c>
      <c r="G13" s="34">
        <f t="shared" si="1"/>
        <v>109.5671516907818</v>
      </c>
    </row>
    <row r="14" spans="1:7" ht="18.75" customHeight="1">
      <c r="A14" s="23" t="s">
        <v>51</v>
      </c>
      <c r="B14" s="37" t="s">
        <v>99</v>
      </c>
      <c r="C14" s="34">
        <v>780.8</v>
      </c>
      <c r="D14" s="55">
        <v>3292.1</v>
      </c>
      <c r="E14" s="55">
        <v>896.4</v>
      </c>
      <c r="F14" s="57">
        <f t="shared" si="0"/>
        <v>27.228820509705052</v>
      </c>
      <c r="G14" s="34">
        <f t="shared" si="1"/>
        <v>114.80532786885247</v>
      </c>
    </row>
    <row r="15" spans="1:7" ht="14.25" customHeight="1">
      <c r="A15" s="23" t="s">
        <v>52</v>
      </c>
      <c r="B15" s="37" t="s">
        <v>53</v>
      </c>
      <c r="C15" s="34">
        <v>4119.3</v>
      </c>
      <c r="D15" s="55">
        <v>11383.7</v>
      </c>
      <c r="E15" s="55">
        <v>4472.5</v>
      </c>
      <c r="F15" s="57">
        <f t="shared" si="0"/>
        <v>39.288631991356063</v>
      </c>
      <c r="G15" s="34">
        <f t="shared" si="1"/>
        <v>108.57427232782268</v>
      </c>
    </row>
    <row r="16" spans="1:7" ht="46.5" customHeight="1">
      <c r="A16" s="63" t="s">
        <v>54</v>
      </c>
      <c r="B16" s="37" t="s">
        <v>55</v>
      </c>
      <c r="C16" s="34">
        <v>493.5</v>
      </c>
      <c r="D16" s="55">
        <v>776</v>
      </c>
      <c r="E16" s="55">
        <v>423.6</v>
      </c>
      <c r="F16" s="57">
        <f t="shared" si="0"/>
        <v>54.58762886597939</v>
      </c>
      <c r="G16" s="34">
        <f t="shared" si="1"/>
        <v>85.835866261398181</v>
      </c>
    </row>
    <row r="17" spans="1:7" ht="24" hidden="1" customHeight="1">
      <c r="A17" s="63"/>
      <c r="B17" s="38"/>
      <c r="C17" s="34"/>
      <c r="D17" s="55">
        <v>776</v>
      </c>
      <c r="E17" s="55">
        <v>423.6</v>
      </c>
      <c r="F17" s="57">
        <f t="shared" si="0"/>
        <v>54.58762886597939</v>
      </c>
      <c r="G17" s="34" t="e">
        <f t="shared" si="1"/>
        <v>#DIV/0!</v>
      </c>
    </row>
    <row r="18" spans="1:7" ht="87" customHeight="1">
      <c r="A18" s="23" t="s">
        <v>56</v>
      </c>
      <c r="B18" s="37" t="s">
        <v>100</v>
      </c>
      <c r="C18" s="34">
        <v>137.4</v>
      </c>
      <c r="D18" s="55">
        <v>749.5</v>
      </c>
      <c r="E18" s="55">
        <v>423.3</v>
      </c>
      <c r="F18" s="57">
        <f t="shared" si="0"/>
        <v>56.477651767845231</v>
      </c>
      <c r="G18" s="34" t="s">
        <v>133</v>
      </c>
    </row>
    <row r="19" spans="1:7" ht="105" customHeight="1">
      <c r="A19" s="23" t="s">
        <v>57</v>
      </c>
      <c r="B19" s="37" t="s">
        <v>83</v>
      </c>
      <c r="C19" s="34">
        <v>356.1</v>
      </c>
      <c r="D19" s="55">
        <v>25</v>
      </c>
      <c r="E19" s="55">
        <v>0</v>
      </c>
      <c r="F19" s="57">
        <f t="shared" si="0"/>
        <v>0</v>
      </c>
      <c r="G19" s="34">
        <f t="shared" si="1"/>
        <v>0</v>
      </c>
    </row>
    <row r="20" spans="1:7" ht="52.5" hidden="1" customHeight="1">
      <c r="A20" s="23" t="s">
        <v>58</v>
      </c>
      <c r="B20" s="37" t="s">
        <v>101</v>
      </c>
      <c r="C20" s="34"/>
      <c r="D20" s="55">
        <v>749.5</v>
      </c>
      <c r="E20" s="55">
        <v>423.3</v>
      </c>
      <c r="F20" s="57">
        <f t="shared" si="0"/>
        <v>56.477651767845231</v>
      </c>
      <c r="G20" s="34" t="e">
        <f t="shared" si="1"/>
        <v>#DIV/0!</v>
      </c>
    </row>
    <row r="21" spans="1:7" ht="52.5" customHeight="1">
      <c r="A21" s="23" t="s">
        <v>58</v>
      </c>
      <c r="B21" s="37" t="s">
        <v>101</v>
      </c>
      <c r="C21" s="34" t="s">
        <v>84</v>
      </c>
      <c r="D21" s="55">
        <v>1.5</v>
      </c>
      <c r="E21" s="55">
        <v>0.3</v>
      </c>
      <c r="F21" s="57">
        <f t="shared" si="0"/>
        <v>20</v>
      </c>
      <c r="G21" s="34">
        <v>0</v>
      </c>
    </row>
    <row r="22" spans="1:7" ht="28.5" customHeight="1">
      <c r="A22" s="23" t="s">
        <v>59</v>
      </c>
      <c r="B22" s="37" t="s">
        <v>60</v>
      </c>
      <c r="C22" s="34">
        <v>19</v>
      </c>
      <c r="D22" s="55">
        <v>314.3</v>
      </c>
      <c r="E22" s="55">
        <v>168.9</v>
      </c>
      <c r="F22" s="57">
        <f t="shared" si="0"/>
        <v>53.738466433343937</v>
      </c>
      <c r="G22" s="34" t="s">
        <v>134</v>
      </c>
    </row>
    <row r="23" spans="1:7" ht="80.25" customHeight="1">
      <c r="A23" s="23" t="s">
        <v>61</v>
      </c>
      <c r="B23" s="37" t="s">
        <v>62</v>
      </c>
      <c r="C23" s="34">
        <v>19</v>
      </c>
      <c r="D23" s="55">
        <v>314.3</v>
      </c>
      <c r="E23" s="55">
        <v>168.9</v>
      </c>
      <c r="F23" s="57">
        <f t="shared" si="0"/>
        <v>53.738466433343937</v>
      </c>
      <c r="G23" s="34" t="s">
        <v>134</v>
      </c>
    </row>
    <row r="24" spans="1:7" ht="30" customHeight="1">
      <c r="A24" s="23" t="s">
        <v>63</v>
      </c>
      <c r="B24" s="37" t="s">
        <v>64</v>
      </c>
      <c r="C24" s="34">
        <v>31.1</v>
      </c>
      <c r="D24" s="55">
        <v>6.5</v>
      </c>
      <c r="E24" s="55">
        <v>6.5</v>
      </c>
      <c r="F24" s="57">
        <f t="shared" si="0"/>
        <v>100</v>
      </c>
      <c r="G24" s="34">
        <f t="shared" si="1"/>
        <v>20.90032154340836</v>
      </c>
    </row>
    <row r="25" spans="1:7" ht="40.5" customHeight="1">
      <c r="A25" s="23" t="s">
        <v>65</v>
      </c>
      <c r="B25" s="37" t="s">
        <v>85</v>
      </c>
      <c r="C25" s="34">
        <v>2675.6</v>
      </c>
      <c r="D25" s="55">
        <f>D31+D30+D29+D28+D26</f>
        <v>11409.1</v>
      </c>
      <c r="E25" s="55">
        <f>E31+E30+E29+E28+E26</f>
        <v>5336</v>
      </c>
      <c r="F25" s="57">
        <f t="shared" si="0"/>
        <v>46.76968384885749</v>
      </c>
      <c r="G25" s="34">
        <f t="shared" si="1"/>
        <v>199.43190312453282</v>
      </c>
    </row>
    <row r="26" spans="1:7" ht="53.25" customHeight="1">
      <c r="A26" s="23" t="s">
        <v>66</v>
      </c>
      <c r="B26" s="37" t="s">
        <v>86</v>
      </c>
      <c r="C26" s="34">
        <v>324.8</v>
      </c>
      <c r="D26" s="55">
        <v>455.4</v>
      </c>
      <c r="E26" s="55">
        <v>333.2</v>
      </c>
      <c r="F26" s="57">
        <f t="shared" si="0"/>
        <v>73.166447079490553</v>
      </c>
      <c r="G26" s="34">
        <f t="shared" si="1"/>
        <v>102.58620689655172</v>
      </c>
    </row>
    <row r="27" spans="1:7" ht="43.5" customHeight="1">
      <c r="A27" s="23" t="s">
        <v>67</v>
      </c>
      <c r="B27" s="37" t="s">
        <v>87</v>
      </c>
      <c r="C27" s="34">
        <v>324.8</v>
      </c>
      <c r="D27" s="55">
        <v>0</v>
      </c>
      <c r="E27" s="55">
        <v>0</v>
      </c>
      <c r="F27" s="57">
        <v>0</v>
      </c>
      <c r="G27" s="34">
        <f t="shared" si="1"/>
        <v>0</v>
      </c>
    </row>
    <row r="28" spans="1:7" ht="47.25" customHeight="1">
      <c r="A28" s="23" t="s">
        <v>88</v>
      </c>
      <c r="B28" s="37" t="s">
        <v>89</v>
      </c>
      <c r="C28" s="34" t="s">
        <v>84</v>
      </c>
      <c r="D28" s="55">
        <v>5194.3</v>
      </c>
      <c r="E28" s="55">
        <v>2548.3000000000002</v>
      </c>
      <c r="F28" s="57">
        <f t="shared" si="0"/>
        <v>49.059546040852474</v>
      </c>
      <c r="G28" s="34">
        <v>0</v>
      </c>
    </row>
    <row r="29" spans="1:7" ht="65.25" customHeight="1">
      <c r="A29" s="23" t="s">
        <v>102</v>
      </c>
      <c r="B29" s="37" t="s">
        <v>103</v>
      </c>
      <c r="C29" s="34" t="s">
        <v>84</v>
      </c>
      <c r="D29" s="55">
        <v>2884.1</v>
      </c>
      <c r="E29" s="55">
        <v>865.2</v>
      </c>
      <c r="F29" s="57">
        <f t="shared" si="0"/>
        <v>29.998959814153466</v>
      </c>
      <c r="G29" s="34">
        <v>0</v>
      </c>
    </row>
    <row r="30" spans="1:7" ht="51" customHeight="1">
      <c r="A30" s="23" t="s">
        <v>90</v>
      </c>
      <c r="B30" s="37" t="s">
        <v>91</v>
      </c>
      <c r="C30" s="34" t="s">
        <v>84</v>
      </c>
      <c r="D30" s="55">
        <v>691.6</v>
      </c>
      <c r="E30" s="55">
        <v>416.9</v>
      </c>
      <c r="F30" s="57">
        <f t="shared" si="0"/>
        <v>60.280508964719481</v>
      </c>
      <c r="G30" s="34">
        <v>0</v>
      </c>
    </row>
    <row r="31" spans="1:7" ht="17.25" customHeight="1">
      <c r="A31" s="23" t="s">
        <v>68</v>
      </c>
      <c r="B31" s="37" t="s">
        <v>92</v>
      </c>
      <c r="C31" s="34">
        <v>2350.8000000000002</v>
      </c>
      <c r="D31" s="55">
        <v>2183.6999999999998</v>
      </c>
      <c r="E31" s="55">
        <v>1172.4000000000001</v>
      </c>
      <c r="F31" s="57">
        <f t="shared" si="0"/>
        <v>53.688693501854658</v>
      </c>
      <c r="G31" s="34">
        <f t="shared" si="1"/>
        <v>49.872383869321077</v>
      </c>
    </row>
    <row r="32" spans="1:7" ht="30" customHeight="1">
      <c r="A32" s="23" t="s">
        <v>69</v>
      </c>
      <c r="B32" s="37" t="s">
        <v>104</v>
      </c>
      <c r="C32" s="34">
        <v>2350.8000000000002</v>
      </c>
      <c r="D32" s="55">
        <v>2183.6999999999998</v>
      </c>
      <c r="E32" s="55">
        <v>1172.4000000000001</v>
      </c>
      <c r="F32" s="57">
        <f t="shared" si="0"/>
        <v>53.688693501854658</v>
      </c>
      <c r="G32" s="34">
        <f t="shared" si="1"/>
        <v>49.872383869321077</v>
      </c>
    </row>
    <row r="33" spans="1:15" ht="17.25" customHeight="1">
      <c r="A33" s="29" t="s">
        <v>4</v>
      </c>
      <c r="B33" s="39"/>
      <c r="C33" s="33">
        <f>C35+C38+C41+C45+C47+C49</f>
        <v>17791.599999999999</v>
      </c>
      <c r="D33" s="33">
        <f>D35+D38+D41+D45+D47+D49</f>
        <v>41422.6</v>
      </c>
      <c r="E33" s="33">
        <f>E35+E38+E41+E45+E47+E49</f>
        <v>23611.300000000003</v>
      </c>
      <c r="F33" s="33">
        <f>E33/D33*100</f>
        <v>57.001009110968411</v>
      </c>
      <c r="G33" s="33">
        <f>E33/C33*100</f>
        <v>132.71038017941052</v>
      </c>
    </row>
    <row r="34" spans="1:15">
      <c r="A34" s="24" t="s">
        <v>3</v>
      </c>
      <c r="B34" s="40"/>
      <c r="C34" s="41"/>
      <c r="D34" s="41"/>
      <c r="E34" s="41"/>
      <c r="F34" s="41"/>
      <c r="G34" s="41"/>
    </row>
    <row r="35" spans="1:15" ht="17.25" customHeight="1">
      <c r="A35" s="24" t="s">
        <v>5</v>
      </c>
      <c r="B35" s="42" t="s">
        <v>6</v>
      </c>
      <c r="C35" s="26">
        <v>2167</v>
      </c>
      <c r="D35" s="34">
        <v>3621.8</v>
      </c>
      <c r="E35" s="34">
        <v>2543.9</v>
      </c>
      <c r="F35" s="34">
        <f t="shared" ref="F35:F50" si="2">E35/D35*100</f>
        <v>70.238555414434813</v>
      </c>
      <c r="G35" s="34">
        <f t="shared" ref="G35:G48" si="3">E35/C35*100</f>
        <v>117.39270881402861</v>
      </c>
    </row>
    <row r="36" spans="1:15" ht="17.25" customHeight="1">
      <c r="A36" s="24" t="s">
        <v>76</v>
      </c>
      <c r="B36" s="42" t="s">
        <v>77</v>
      </c>
      <c r="C36" s="26">
        <v>0</v>
      </c>
      <c r="D36" s="34">
        <v>10</v>
      </c>
      <c r="E36" s="34">
        <v>0</v>
      </c>
      <c r="F36" s="34">
        <f t="shared" si="2"/>
        <v>0</v>
      </c>
      <c r="G36" s="34">
        <v>0</v>
      </c>
    </row>
    <row r="37" spans="1:15" ht="15.75" customHeight="1">
      <c r="A37" s="24" t="s">
        <v>7</v>
      </c>
      <c r="B37" s="42" t="s">
        <v>8</v>
      </c>
      <c r="C37" s="26">
        <v>2167</v>
      </c>
      <c r="D37" s="34">
        <v>3611.8</v>
      </c>
      <c r="E37" s="34">
        <v>2543.9</v>
      </c>
      <c r="F37" s="34">
        <f t="shared" si="2"/>
        <v>70.433025084445433</v>
      </c>
      <c r="G37" s="34">
        <f t="shared" si="3"/>
        <v>117.39270881402861</v>
      </c>
    </row>
    <row r="38" spans="1:15" ht="16.5" customHeight="1">
      <c r="A38" s="24" t="s">
        <v>9</v>
      </c>
      <c r="B38" s="42" t="s">
        <v>10</v>
      </c>
      <c r="C38" s="26">
        <v>885.6</v>
      </c>
      <c r="D38" s="34">
        <v>2342.9</v>
      </c>
      <c r="E38" s="34">
        <v>1812</v>
      </c>
      <c r="F38" s="34">
        <f t="shared" si="2"/>
        <v>77.340048657646491</v>
      </c>
      <c r="G38" s="34" t="s">
        <v>131</v>
      </c>
    </row>
    <row r="39" spans="1:15">
      <c r="A39" s="24" t="s">
        <v>11</v>
      </c>
      <c r="B39" s="42" t="s">
        <v>12</v>
      </c>
      <c r="C39" s="26">
        <v>885.6</v>
      </c>
      <c r="D39" s="34">
        <v>2302.9</v>
      </c>
      <c r="E39" s="34">
        <v>1812</v>
      </c>
      <c r="F39" s="34">
        <f t="shared" si="2"/>
        <v>78.683399192322725</v>
      </c>
      <c r="G39" s="34" t="s">
        <v>131</v>
      </c>
    </row>
    <row r="40" spans="1:15" ht="27" customHeight="1">
      <c r="A40" s="24" t="s">
        <v>13</v>
      </c>
      <c r="B40" s="42" t="s">
        <v>14</v>
      </c>
      <c r="C40" s="34">
        <v>0</v>
      </c>
      <c r="D40" s="34">
        <v>40</v>
      </c>
      <c r="E40" s="34">
        <v>0</v>
      </c>
      <c r="F40" s="34">
        <f t="shared" si="2"/>
        <v>0</v>
      </c>
      <c r="G40" s="34">
        <v>0</v>
      </c>
    </row>
    <row r="41" spans="1:15" ht="15" customHeight="1">
      <c r="A41" s="24" t="s">
        <v>15</v>
      </c>
      <c r="B41" s="42" t="s">
        <v>16</v>
      </c>
      <c r="C41" s="26">
        <v>1836</v>
      </c>
      <c r="D41" s="34">
        <v>8055.6</v>
      </c>
      <c r="E41" s="34">
        <v>4873.8999999999996</v>
      </c>
      <c r="F41" s="34">
        <f t="shared" si="2"/>
        <v>60.50325239584884</v>
      </c>
      <c r="G41" s="34" t="s">
        <v>114</v>
      </c>
    </row>
    <row r="42" spans="1:15" ht="15.75" customHeight="1">
      <c r="A42" s="24" t="s">
        <v>17</v>
      </c>
      <c r="B42" s="42" t="s">
        <v>18</v>
      </c>
      <c r="C42" s="26">
        <v>0</v>
      </c>
      <c r="D42" s="34">
        <v>21.5</v>
      </c>
      <c r="E42" s="34">
        <v>2.2999999999999998</v>
      </c>
      <c r="F42" s="34">
        <f t="shared" si="2"/>
        <v>10.697674418604651</v>
      </c>
      <c r="G42" s="34">
        <v>0</v>
      </c>
    </row>
    <row r="43" spans="1:15" ht="15.75" customHeight="1">
      <c r="A43" s="24" t="s">
        <v>72</v>
      </c>
      <c r="B43" s="42" t="s">
        <v>73</v>
      </c>
      <c r="C43" s="26">
        <v>0</v>
      </c>
      <c r="D43" s="34">
        <v>36.4</v>
      </c>
      <c r="E43" s="34">
        <v>36.4</v>
      </c>
      <c r="F43" s="34">
        <f t="shared" si="2"/>
        <v>100</v>
      </c>
      <c r="G43" s="34">
        <v>0</v>
      </c>
    </row>
    <row r="44" spans="1:15" ht="15" customHeight="1">
      <c r="A44" s="24" t="s">
        <v>19</v>
      </c>
      <c r="B44" s="42" t="s">
        <v>20</v>
      </c>
      <c r="C44" s="26">
        <v>1836</v>
      </c>
      <c r="D44" s="34">
        <v>7997.7</v>
      </c>
      <c r="E44" s="34">
        <v>4835.2</v>
      </c>
      <c r="F44" s="34">
        <f t="shared" si="2"/>
        <v>60.457381497180442</v>
      </c>
      <c r="G44" s="34" t="s">
        <v>114</v>
      </c>
    </row>
    <row r="45" spans="1:15" ht="25.5" customHeight="1">
      <c r="A45" s="24" t="s">
        <v>21</v>
      </c>
      <c r="B45" s="42" t="s">
        <v>22</v>
      </c>
      <c r="C45" s="26">
        <v>5731.9</v>
      </c>
      <c r="D45" s="34">
        <v>15860.2</v>
      </c>
      <c r="E45" s="34">
        <v>7527.1</v>
      </c>
      <c r="F45" s="34">
        <f t="shared" si="2"/>
        <v>47.45904843570699</v>
      </c>
      <c r="G45" s="34">
        <f t="shared" si="3"/>
        <v>131.31945777141962</v>
      </c>
    </row>
    <row r="46" spans="1:15" ht="14.25" customHeight="1">
      <c r="A46" s="24" t="s">
        <v>23</v>
      </c>
      <c r="B46" s="42" t="s">
        <v>24</v>
      </c>
      <c r="C46" s="26">
        <v>5731.9</v>
      </c>
      <c r="D46" s="34">
        <v>15860.2</v>
      </c>
      <c r="E46" s="34">
        <v>7527.1</v>
      </c>
      <c r="F46" s="34">
        <f t="shared" si="2"/>
        <v>47.45904843570699</v>
      </c>
      <c r="G46" s="34">
        <f t="shared" si="3"/>
        <v>131.31945777141962</v>
      </c>
      <c r="O46" s="48"/>
    </row>
    <row r="47" spans="1:15" ht="17.25" customHeight="1">
      <c r="A47" s="27" t="s">
        <v>37</v>
      </c>
      <c r="B47" s="42" t="s">
        <v>38</v>
      </c>
      <c r="C47" s="34">
        <v>7171.1</v>
      </c>
      <c r="D47" s="34">
        <v>11540.4</v>
      </c>
      <c r="E47" s="34">
        <v>6854.4</v>
      </c>
      <c r="F47" s="34">
        <f t="shared" si="2"/>
        <v>59.394821669959441</v>
      </c>
      <c r="G47" s="34">
        <f t="shared" si="3"/>
        <v>95.583662199662527</v>
      </c>
      <c r="O47" s="49"/>
    </row>
    <row r="48" spans="1:15" ht="15.75" customHeight="1">
      <c r="A48" s="27" t="s">
        <v>39</v>
      </c>
      <c r="B48" s="42" t="s">
        <v>40</v>
      </c>
      <c r="C48" s="34">
        <v>7171.1</v>
      </c>
      <c r="D48" s="34">
        <v>11540.4</v>
      </c>
      <c r="E48" s="34">
        <v>6854.4</v>
      </c>
      <c r="F48" s="34">
        <f t="shared" si="2"/>
        <v>59.394821669959441</v>
      </c>
      <c r="G48" s="34">
        <f t="shared" si="3"/>
        <v>95.583662199662527</v>
      </c>
      <c r="O48" s="49"/>
    </row>
    <row r="49" spans="1:15" ht="27.75" customHeight="1">
      <c r="A49" s="27" t="s">
        <v>119</v>
      </c>
      <c r="B49" s="42" t="s">
        <v>120</v>
      </c>
      <c r="C49" s="34">
        <v>0</v>
      </c>
      <c r="D49" s="34">
        <v>1.7</v>
      </c>
      <c r="E49" s="34">
        <v>0</v>
      </c>
      <c r="F49" s="34">
        <f t="shared" si="2"/>
        <v>0</v>
      </c>
      <c r="G49" s="34">
        <v>0</v>
      </c>
      <c r="O49" s="49"/>
    </row>
    <row r="50" spans="1:15" ht="28.5" customHeight="1">
      <c r="A50" s="27" t="s">
        <v>122</v>
      </c>
      <c r="B50" s="42" t="s">
        <v>121</v>
      </c>
      <c r="C50" s="34">
        <v>0</v>
      </c>
      <c r="D50" s="34">
        <v>1.7</v>
      </c>
      <c r="E50" s="34">
        <v>0</v>
      </c>
      <c r="F50" s="34">
        <f t="shared" si="2"/>
        <v>0</v>
      </c>
      <c r="G50" s="34">
        <v>0</v>
      </c>
      <c r="O50" s="49"/>
    </row>
    <row r="51" spans="1:15" ht="33.75" customHeight="1">
      <c r="A51" s="28" t="s">
        <v>25</v>
      </c>
      <c r="B51" s="43"/>
      <c r="C51" s="34">
        <f>C5-C33</f>
        <v>-1717.0999999999985</v>
      </c>
      <c r="D51" s="34">
        <f>D5-D33</f>
        <v>-1553.1999999999971</v>
      </c>
      <c r="E51" s="34">
        <f>E5-E33</f>
        <v>-3847.8000000000029</v>
      </c>
      <c r="F51" s="34"/>
      <c r="G51" s="34"/>
      <c r="H51" s="4"/>
      <c r="O51" s="48"/>
    </row>
    <row r="52" spans="1:15" ht="29.25" customHeight="1">
      <c r="A52" s="29" t="s">
        <v>26</v>
      </c>
      <c r="B52" s="30"/>
      <c r="C52" s="33">
        <f>C57+C53</f>
        <v>1717.0999999999985</v>
      </c>
      <c r="D52" s="33">
        <f>D57+D53</f>
        <v>1553.1999999999971</v>
      </c>
      <c r="E52" s="33">
        <f>E57+E53</f>
        <v>3847.8000000000029</v>
      </c>
      <c r="F52" s="52"/>
      <c r="G52" s="50"/>
      <c r="H52" s="4"/>
    </row>
    <row r="53" spans="1:15" ht="42" customHeight="1">
      <c r="A53" s="31" t="s">
        <v>109</v>
      </c>
      <c r="B53" s="32" t="s">
        <v>111</v>
      </c>
      <c r="C53" s="53">
        <v>2000</v>
      </c>
      <c r="D53" s="33">
        <f>D55+D56</f>
        <v>0</v>
      </c>
      <c r="E53" s="54">
        <f>E55+E56</f>
        <v>4000</v>
      </c>
      <c r="F53" s="52"/>
      <c r="G53" s="50"/>
      <c r="H53" s="4"/>
    </row>
    <row r="54" spans="1:15" ht="51.75" customHeight="1">
      <c r="A54" s="31" t="s">
        <v>110</v>
      </c>
      <c r="B54" s="32" t="s">
        <v>112</v>
      </c>
      <c r="C54" s="53">
        <v>2000</v>
      </c>
      <c r="D54" s="54">
        <f>D55+D56</f>
        <v>0</v>
      </c>
      <c r="E54" s="54">
        <f>E55+E56</f>
        <v>4000</v>
      </c>
      <c r="F54" s="52"/>
      <c r="G54" s="50"/>
      <c r="H54" s="4"/>
    </row>
    <row r="55" spans="1:15" ht="36" customHeight="1">
      <c r="A55" s="31" t="s">
        <v>105</v>
      </c>
      <c r="B55" s="32" t="s">
        <v>107</v>
      </c>
      <c r="C55" s="54">
        <v>2000</v>
      </c>
      <c r="D55" s="54">
        <v>4000</v>
      </c>
      <c r="E55" s="54">
        <v>4000</v>
      </c>
      <c r="F55" s="52"/>
      <c r="G55" s="50"/>
      <c r="H55" s="4"/>
    </row>
    <row r="56" spans="1:15" ht="41.25" customHeight="1">
      <c r="A56" s="31" t="s">
        <v>106</v>
      </c>
      <c r="B56" s="32" t="s">
        <v>108</v>
      </c>
      <c r="C56" s="33" t="s">
        <v>84</v>
      </c>
      <c r="D56" s="54">
        <v>-4000</v>
      </c>
      <c r="E56" s="54"/>
      <c r="F56" s="52"/>
      <c r="G56" s="50"/>
      <c r="H56" s="4"/>
    </row>
    <row r="57" spans="1:15" ht="28.5" customHeight="1">
      <c r="A57" s="24" t="s">
        <v>27</v>
      </c>
      <c r="B57" s="25" t="s">
        <v>28</v>
      </c>
      <c r="C57" s="34">
        <f>C58+C59</f>
        <v>-282.90000000000146</v>
      </c>
      <c r="D57" s="34">
        <f>D58+D59</f>
        <v>1553.1999999999971</v>
      </c>
      <c r="E57" s="34">
        <f>E58+E59</f>
        <v>-152.19999999999709</v>
      </c>
      <c r="F57" s="26"/>
      <c r="G57" s="26"/>
    </row>
    <row r="58" spans="1:15" ht="30.75" customHeight="1">
      <c r="A58" s="24" t="s">
        <v>29</v>
      </c>
      <c r="B58" s="25" t="s">
        <v>30</v>
      </c>
      <c r="C58" s="34">
        <v>-18482.7</v>
      </c>
      <c r="D58" s="34">
        <v>-43869.4</v>
      </c>
      <c r="E58" s="34">
        <v>-23883.1</v>
      </c>
      <c r="F58" s="26"/>
      <c r="G58" s="26"/>
    </row>
    <row r="59" spans="1:15" ht="34.5" customHeight="1">
      <c r="A59" s="24" t="s">
        <v>31</v>
      </c>
      <c r="B59" s="25" t="s">
        <v>32</v>
      </c>
      <c r="C59" s="34">
        <v>18199.8</v>
      </c>
      <c r="D59" s="34">
        <v>45422.6</v>
      </c>
      <c r="E59" s="34">
        <v>23730.9</v>
      </c>
      <c r="F59" s="26"/>
      <c r="G59" s="26"/>
    </row>
    <row r="63" spans="1:15">
      <c r="A63" s="60" t="s">
        <v>113</v>
      </c>
      <c r="B63" s="60"/>
      <c r="C63" s="60"/>
      <c r="D63" s="60"/>
      <c r="E63" s="60"/>
      <c r="F63" s="60"/>
      <c r="G63" s="60"/>
    </row>
  </sheetData>
  <mergeCells count="3">
    <mergeCell ref="A63:G63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C18" sqref="C18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2" spans="1:7" ht="96" customHeight="1">
      <c r="A2" s="61" t="s">
        <v>127</v>
      </c>
      <c r="B2" s="62"/>
      <c r="C2" s="62"/>
      <c r="D2" s="62"/>
      <c r="E2" s="62"/>
      <c r="F2" s="62"/>
      <c r="G2" s="62"/>
    </row>
    <row r="3" spans="1:7">
      <c r="G3" s="2"/>
    </row>
    <row r="4" spans="1:7" ht="94.5" customHeight="1">
      <c r="A4" s="5" t="s">
        <v>33</v>
      </c>
      <c r="B4" s="5" t="s">
        <v>34</v>
      </c>
      <c r="C4" s="5" t="s">
        <v>128</v>
      </c>
      <c r="D4" s="5" t="s">
        <v>129</v>
      </c>
      <c r="E4" s="5" t="s">
        <v>130</v>
      </c>
      <c r="F4" s="5" t="s">
        <v>78</v>
      </c>
      <c r="G4" s="5" t="s">
        <v>75</v>
      </c>
    </row>
    <row r="5" spans="1:7" ht="29.25" customHeight="1">
      <c r="A5" s="6" t="s">
        <v>35</v>
      </c>
      <c r="B5" s="58">
        <v>84.9</v>
      </c>
      <c r="C5" s="59">
        <v>11720.4</v>
      </c>
      <c r="D5" s="59">
        <v>14569.7</v>
      </c>
      <c r="E5" s="59">
        <v>12258.1</v>
      </c>
      <c r="F5" s="59">
        <f>E5/D5*100</f>
        <v>84.134196311523226</v>
      </c>
      <c r="G5" s="59">
        <f>E5/C5*100</f>
        <v>104.58772738131805</v>
      </c>
    </row>
    <row r="9" spans="1:7">
      <c r="A9" s="62" t="s">
        <v>41</v>
      </c>
      <c r="B9" s="62"/>
      <c r="C9" s="62"/>
      <c r="D9" s="62"/>
      <c r="E9" s="62"/>
      <c r="F9" s="62"/>
      <c r="G9" s="62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9"/>
  <sheetViews>
    <sheetView tabSelected="1" workbookViewId="0">
      <selection activeCell="F12" sqref="F12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2" spans="1:6" ht="96" customHeight="1">
      <c r="A2" s="61" t="s">
        <v>123</v>
      </c>
      <c r="B2" s="62"/>
      <c r="C2" s="62"/>
      <c r="D2" s="62"/>
      <c r="E2" s="62"/>
      <c r="F2" s="62"/>
    </row>
    <row r="3" spans="1:6">
      <c r="F3" s="2"/>
    </row>
    <row r="4" spans="1:6" ht="75.75" customHeight="1">
      <c r="A4" s="7" t="s">
        <v>70</v>
      </c>
      <c r="B4" s="47" t="s">
        <v>124</v>
      </c>
      <c r="C4" s="5" t="s">
        <v>125</v>
      </c>
      <c r="D4" s="5" t="s">
        <v>126</v>
      </c>
      <c r="E4" s="5" t="s">
        <v>78</v>
      </c>
      <c r="F4" s="5" t="s">
        <v>75</v>
      </c>
    </row>
    <row r="5" spans="1:6" ht="66" customHeight="1">
      <c r="A5" s="12" t="s">
        <v>93</v>
      </c>
      <c r="B5" s="10">
        <v>0</v>
      </c>
      <c r="C5" s="10">
        <v>2</v>
      </c>
      <c r="D5" s="10">
        <v>0</v>
      </c>
      <c r="E5" s="10">
        <f t="shared" ref="E5:E15" si="0">D5/C5*100</f>
        <v>0</v>
      </c>
      <c r="F5" s="10">
        <v>0</v>
      </c>
    </row>
    <row r="6" spans="1:6" ht="61.5" customHeight="1">
      <c r="A6" s="46" t="s">
        <v>94</v>
      </c>
      <c r="B6" s="10">
        <v>0</v>
      </c>
      <c r="C6" s="10">
        <v>2</v>
      </c>
      <c r="D6" s="10">
        <v>0</v>
      </c>
      <c r="E6" s="10">
        <f t="shared" si="0"/>
        <v>0</v>
      </c>
      <c r="F6" s="10">
        <v>0</v>
      </c>
    </row>
    <row r="7" spans="1:6" ht="65.25" customHeight="1">
      <c r="A7" s="16" t="s">
        <v>79</v>
      </c>
      <c r="B7" s="10">
        <v>861.7</v>
      </c>
      <c r="C7" s="10">
        <v>1337.8</v>
      </c>
      <c r="D7" s="10">
        <v>1182.2</v>
      </c>
      <c r="E7" s="10">
        <f t="shared" si="0"/>
        <v>88.368963970698161</v>
      </c>
      <c r="F7" s="10">
        <f t="shared" ref="F7:F11" si="1">D7/B7*100</f>
        <v>137.19391899733085</v>
      </c>
    </row>
    <row r="8" spans="1:6" ht="78.75" customHeight="1">
      <c r="A8" s="13" t="s">
        <v>95</v>
      </c>
      <c r="B8" s="10">
        <v>0</v>
      </c>
      <c r="C8" s="10">
        <v>130</v>
      </c>
      <c r="D8" s="10">
        <v>0</v>
      </c>
      <c r="E8" s="10">
        <f t="shared" si="0"/>
        <v>0</v>
      </c>
      <c r="F8" s="10">
        <v>0</v>
      </c>
    </row>
    <row r="9" spans="1:6" ht="52.5" customHeight="1">
      <c r="A9" s="14" t="s">
        <v>96</v>
      </c>
      <c r="B9" s="10">
        <v>885.6</v>
      </c>
      <c r="C9" s="10">
        <v>2130.3000000000002</v>
      </c>
      <c r="D9" s="10">
        <v>1639.4</v>
      </c>
      <c r="E9" s="10">
        <f t="shared" si="0"/>
        <v>76.956297235131203</v>
      </c>
      <c r="F9" s="10">
        <f t="shared" si="1"/>
        <v>185.11743450767841</v>
      </c>
    </row>
    <row r="10" spans="1:6" ht="90.75" customHeight="1">
      <c r="A10" s="15" t="s">
        <v>97</v>
      </c>
      <c r="B10" s="10">
        <v>0</v>
      </c>
      <c r="C10" s="10">
        <v>40</v>
      </c>
      <c r="D10" s="10">
        <v>0</v>
      </c>
      <c r="E10" s="10">
        <f t="shared" si="0"/>
        <v>0</v>
      </c>
      <c r="F10" s="10">
        <v>0</v>
      </c>
    </row>
    <row r="11" spans="1:6" ht="65.25" customHeight="1">
      <c r="A11" s="17" t="s">
        <v>98</v>
      </c>
      <c r="B11" s="10">
        <v>7</v>
      </c>
      <c r="C11" s="10">
        <v>50</v>
      </c>
      <c r="D11" s="10">
        <v>17</v>
      </c>
      <c r="E11" s="10">
        <f t="shared" si="0"/>
        <v>34</v>
      </c>
      <c r="F11" s="10" t="s">
        <v>135</v>
      </c>
    </row>
    <row r="12" spans="1:6" ht="80.25" customHeight="1">
      <c r="A12" s="9" t="s">
        <v>80</v>
      </c>
      <c r="B12" s="10">
        <v>0</v>
      </c>
      <c r="C12" s="10">
        <v>768.4</v>
      </c>
      <c r="D12" s="10">
        <v>433.8</v>
      </c>
      <c r="E12" s="10">
        <f t="shared" si="0"/>
        <v>56.454971369078613</v>
      </c>
      <c r="F12" s="10">
        <v>0</v>
      </c>
    </row>
    <row r="13" spans="1:6" ht="80.25" customHeight="1">
      <c r="A13" s="18" t="s">
        <v>81</v>
      </c>
      <c r="B13" s="10">
        <v>0</v>
      </c>
      <c r="C13" s="10">
        <v>5546.9</v>
      </c>
      <c r="D13" s="10">
        <v>2749.5</v>
      </c>
      <c r="E13" s="10">
        <f t="shared" si="0"/>
        <v>49.568227298130488</v>
      </c>
      <c r="F13" s="10">
        <v>0</v>
      </c>
    </row>
    <row r="14" spans="1:6" ht="55.5" customHeight="1">
      <c r="A14" s="19" t="s">
        <v>82</v>
      </c>
      <c r="B14" s="10">
        <v>0</v>
      </c>
      <c r="C14" s="10">
        <v>2894.1</v>
      </c>
      <c r="D14" s="10">
        <v>868.2</v>
      </c>
      <c r="E14" s="10">
        <f t="shared" si="0"/>
        <v>29.998963408313468</v>
      </c>
      <c r="F14" s="10">
        <v>0</v>
      </c>
    </row>
    <row r="15" spans="1:6" ht="20.25" customHeight="1">
      <c r="A15" s="8" t="s">
        <v>71</v>
      </c>
      <c r="B15" s="51">
        <f>SUM(B5:B14)</f>
        <v>1754.3000000000002</v>
      </c>
      <c r="C15" s="11">
        <f>SUM(C5:C14)</f>
        <v>12901.5</v>
      </c>
      <c r="D15" s="11">
        <f>SUM(D5:D14)</f>
        <v>6890.1</v>
      </c>
      <c r="E15" s="51">
        <f t="shared" si="0"/>
        <v>53.405417974654114</v>
      </c>
      <c r="F15" s="51" t="s">
        <v>132</v>
      </c>
    </row>
    <row r="19" spans="1:6">
      <c r="A19" s="62" t="s">
        <v>41</v>
      </c>
      <c r="B19" s="62"/>
      <c r="C19" s="62"/>
      <c r="D19" s="62"/>
      <c r="E19" s="62"/>
      <c r="F19" s="62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2019-10-22T07:06:06Z</cp:lastPrinted>
  <dcterms:created xsi:type="dcterms:W3CDTF">2017-04-17T10:25:39Z</dcterms:created>
  <dcterms:modified xsi:type="dcterms:W3CDTF">2019-10-22T07:31:02Z</dcterms:modified>
</cp:coreProperties>
</file>