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6005" yWindow="-135" windowWidth="12900" windowHeight="12840" activeTab="2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1'!$B$17</definedName>
  </definedNames>
  <calcPr calcId="125725"/>
</workbook>
</file>

<file path=xl/calcChain.xml><?xml version="1.0" encoding="utf-8"?>
<calcChain xmlns="http://schemas.openxmlformats.org/spreadsheetml/2006/main">
  <c r="F8" i="3"/>
  <c r="E9"/>
  <c r="E5"/>
  <c r="E6"/>
  <c r="F6"/>
  <c r="G6" i="2"/>
  <c r="G35" i="1"/>
  <c r="G38"/>
  <c r="G39"/>
  <c r="G40"/>
  <c r="G42"/>
  <c r="G45"/>
  <c r="G48"/>
  <c r="F34"/>
  <c r="F35"/>
  <c r="F36"/>
  <c r="F37"/>
  <c r="F38"/>
  <c r="F39"/>
  <c r="F40"/>
  <c r="F41"/>
  <c r="F42"/>
  <c r="F43"/>
  <c r="F44"/>
  <c r="F45"/>
  <c r="F46"/>
  <c r="F47"/>
  <c r="F48"/>
  <c r="E34"/>
  <c r="F7" i="3"/>
  <c r="E7"/>
  <c r="E39" i="1"/>
  <c r="D34"/>
  <c r="C34"/>
  <c r="G34" s="1"/>
  <c r="C44"/>
  <c r="C10" i="3"/>
  <c r="D10"/>
  <c r="F10" s="1"/>
  <c r="B10"/>
  <c r="F49" i="1"/>
  <c r="F50"/>
  <c r="C49"/>
  <c r="E49"/>
  <c r="D49"/>
  <c r="C54"/>
  <c r="C52" s="1"/>
  <c r="C47"/>
  <c r="G47" s="1"/>
  <c r="C41"/>
  <c r="G41" s="1"/>
  <c r="C39"/>
  <c r="E10" i="3" l="1"/>
  <c r="C32" i="1"/>
  <c r="E54"/>
  <c r="D54"/>
  <c r="C51" l="1"/>
  <c r="E47" l="1"/>
  <c r="D47"/>
  <c r="E44"/>
  <c r="D44"/>
  <c r="E41"/>
  <c r="D41"/>
  <c r="D39"/>
  <c r="E32" l="1"/>
  <c r="G32" s="1"/>
  <c r="D32"/>
  <c r="F32" l="1"/>
  <c r="D52"/>
  <c r="E52"/>
  <c r="D51"/>
  <c r="E51"/>
  <c r="G5" i="2"/>
  <c r="F5"/>
  <c r="F6"/>
</calcChain>
</file>

<file path=xl/sharedStrings.xml><?xml version="1.0" encoding="utf-8"?>
<sst xmlns="http://schemas.openxmlformats.org/spreadsheetml/2006/main" count="126" uniqueCount="112">
  <si>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</si>
  <si>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</si>
  <si>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</si>
  <si>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</si>
  <si>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</si>
  <si>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</si>
  <si>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</si>
  <si>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</si>
  <si>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</si>
  <si>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</si>
  <si>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</si>
  <si>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</si>
  <si>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</si>
  <si>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</si>
  <si>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</si>
  <si>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</si>
  <si>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</si>
  <si>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</si>
  <si>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</si>
  <si>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</si>
  <si>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</si>
  <si>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</si>
  <si>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</si>
  <si>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</si>
  <si>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</si>
  <si>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</si>
  <si>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</si>
  <si>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</si>
  <si>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</si>
  <si>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</si>
  <si>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</si>
  <si>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</si>
  <si>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</si>
  <si>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</si>
  <si>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</si>
  <si>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</si>
  <si>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</si>
  <si>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</si>
  <si>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</si>
  <si>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</si>
  <si>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</si>
  <si>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         Е.А. Малышева</t>
  </si>
  <si>
    <t>Налоговые и неналоговые доходы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</si>
  <si>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</si>
  <si>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</si>
  <si>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</si>
  <si>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</si>
  <si>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</si>
  <si>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</si>
  <si>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</si>
  <si>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</si>
  <si>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</si>
  <si>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</si>
  <si>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</si>
  <si>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</si>
  <si>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Штрафы, санкции, возмещение ущерба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</si>
  <si>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</si>
  <si>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 , в том числе: </t>
  </si>
  <si>
    <t xml:space="preserve">Дотация  на выравнивание бюджетной обеспеченности поселений за счет средств областного бюджета  </t>
  </si>
  <si>
    <t>Субвенции бюджетам субъектов Российской Федерации и муниципальных образований, в том числе: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</si>
  <si>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</si>
  <si>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Иные межбюджетные трансферты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</si>
  <si>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</si>
  <si>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</si>
  <si>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Е.А. Малышева</t>
  </si>
  <si>
    <t>Начальник финансового управления                                                                                         Е.А. Малышева</t>
  </si>
  <si>
    <t>Муниципальная программа "Комплексное благоустройство территории Алексеевского муниципального образования Базарно-Карабулакского муниципального района"</t>
  </si>
  <si>
    <t>Доходы от использования имущества находящегося в государственной и муниципальной собственности</t>
  </si>
  <si>
    <t>20200000000000150</t>
  </si>
  <si>
    <t>20210000000000150</t>
  </si>
  <si>
    <t>20230000000000150</t>
  </si>
  <si>
    <t>20235118100000150</t>
  </si>
  <si>
    <t>20240000000000150</t>
  </si>
  <si>
    <t>Субсидии бюджетам муниципальных районов и поселений области на обеспечение развития и укрепления материально-технической базы муниципальных домов культуры</t>
  </si>
  <si>
    <t>Субсидии бюджетам сельских поселений области на реализацию проектов области</t>
  </si>
  <si>
    <t xml:space="preserve">Невыясненные поступления </t>
  </si>
  <si>
    <t>Муниципальная программа "Обеспечение первичных мер пожарной безопасности Алексеевского муниципального образования Базарно-Карабулакского муниципального района"</t>
  </si>
  <si>
    <t>00 0111 0000000000 000</t>
  </si>
  <si>
    <t>Резервные фонды</t>
  </si>
  <si>
    <t>Культура и кинематография</t>
  </si>
  <si>
    <t>Другие вопросы в области национальной экономики</t>
  </si>
  <si>
    <t>00 0412 0000000000 000</t>
  </si>
  <si>
    <t>20225467100000150</t>
  </si>
  <si>
    <t>Налоги на товары ( Работы, услуги) реализуемые на территории Российской Федерации</t>
  </si>
  <si>
    <t>10300000000000000</t>
  </si>
  <si>
    <t>Инициативные проекты, зачисляемые в бюджеты сельских поселений ( инициативные платежи граждан на реализацию проекта Благоустройства центрального парка с. Алексеевка) с использованием средств областного бюджета)</t>
  </si>
  <si>
    <t>20215001100001150</t>
  </si>
  <si>
    <t>20220000000000150</t>
  </si>
  <si>
    <t>% исполнения плана                       2023 года</t>
  </si>
  <si>
    <t>% исполнения 2023 года к 2022 году</t>
  </si>
  <si>
    <t>% исполнения плана 2023 года</t>
  </si>
  <si>
    <t>Межбюджетные трансферты  общего характера бюджетам бюджетной системы Российской Федерации</t>
  </si>
  <si>
    <t>Межбюджетные трансферты</t>
  </si>
  <si>
    <t>00 1400 0000000000 000</t>
  </si>
  <si>
    <t>00 1403 0000000000 000</t>
  </si>
  <si>
    <t>Муниципальная программа "Развитие культуры Алексеевского муниципального образования Базарно-Карабулакского муниципального района"</t>
  </si>
  <si>
    <t>Муниципальная программа "Ремонт и содержание автомобильных дорог общего пользования местного значения в границах Алексеевского муниципального образования Базарно-Карабулакского муниципального района"</t>
  </si>
  <si>
    <t>Муниципальная программа "Укрепление материально-технической базы МБУК "КДЦ Алексеевского МО" на 2022 год</t>
  </si>
  <si>
    <t>Обеспечение проведения выборов и референдумов</t>
  </si>
  <si>
    <t>00 0107 0000000000 000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</si>
  <si>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об исполнении бюджета Алексеевского муниципального образования                                                                                      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                                                                          по расходам в разрезе муниципальных программ
на 1 октября 2023 года     
</t>
  </si>
  <si>
    <t>Исполнено на 1 октября 2022 г. (тыс.руб)</t>
  </si>
  <si>
    <t>Утвержденные бюджетные назначения на           1 октября 2023 г. (тыс.руб)</t>
  </si>
  <si>
    <t>Исполнено на 1 октября 2023 г. (тыс.руб)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</si>
  <si>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Алексеевскому муниципальному образованию Базарно-Карабулакского муниципального района
 на 1 октября 2023 г.
</t>
  </si>
  <si>
    <t xml:space="preserve">Сведения об исполнении бюджета Алексеевского муниципального образования Базарно-Карабулакского муниципального района 
на 1 октября 2023 года      
</t>
  </si>
  <si>
    <t>Исполнено на 1 октября 2022 г.</t>
  </si>
  <si>
    <t>Утвержденные бюджетные назначения на                        1 октября 2023 г.</t>
  </si>
  <si>
    <t>Исполнено на 1 октября 2023 г.</t>
  </si>
  <si>
    <t>св. 3,1 раза</t>
  </si>
  <si>
    <t>св. 7,6 раза</t>
  </si>
  <si>
    <t>св. 3 раз</t>
  </si>
</sst>
</file>

<file path=xl/styles.xml><?xml version="1.0" encoding="utf-8"?>
<styleSheet xmlns="http://schemas.openxmlformats.org/spreadsheetml/2006/main">
  <numFmts count="5">
    <numFmt numFmtId="164" formatCode="_-* #,##0.0\ _₽_-;\-* #,##0.0\ _₽_-;_-* &quot;-&quot;?\ _₽_-;_-@_-"/>
    <numFmt numFmtId="165" formatCode="#,##0.0"/>
    <numFmt numFmtId="166" formatCode="000"/>
    <numFmt numFmtId="167" formatCode="dd\.mm\.yyyy"/>
    <numFmt numFmtId="168" formatCode="#,##0.00_ ;\-#,##0.00"/>
  </numFmts>
  <fonts count="23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charset val="204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0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58">
    <xf numFmtId="0" fontId="0" fillId="0" borderId="0"/>
    <xf numFmtId="0" fontId="3" fillId="0" borderId="0"/>
    <xf numFmtId="0" fontId="4" fillId="0" borderId="0"/>
    <xf numFmtId="0" fontId="4" fillId="0" borderId="0"/>
    <xf numFmtId="0" fontId="5" fillId="0" borderId="0"/>
    <xf numFmtId="0" fontId="6" fillId="0" borderId="0"/>
    <xf numFmtId="0" fontId="7" fillId="0" borderId="0">
      <alignment horizontal="center"/>
    </xf>
    <xf numFmtId="0" fontId="8" fillId="0" borderId="5">
      <alignment horizontal="center"/>
    </xf>
    <xf numFmtId="0" fontId="9" fillId="0" borderId="0">
      <alignment horizontal="right"/>
    </xf>
    <xf numFmtId="0" fontId="7" fillId="0" borderId="0"/>
    <xf numFmtId="0" fontId="10" fillId="0" borderId="0"/>
    <xf numFmtId="0" fontId="10" fillId="0" borderId="6"/>
    <xf numFmtId="0" fontId="8" fillId="0" borderId="7">
      <alignment horizontal="center"/>
    </xf>
    <xf numFmtId="0" fontId="9" fillId="0" borderId="8">
      <alignment horizontal="right"/>
    </xf>
    <xf numFmtId="0" fontId="8" fillId="0" borderId="0"/>
    <xf numFmtId="0" fontId="8" fillId="0" borderId="9">
      <alignment horizontal="right"/>
    </xf>
    <xf numFmtId="49" fontId="8" fillId="0" borderId="10">
      <alignment horizontal="center"/>
    </xf>
    <xf numFmtId="0" fontId="9" fillId="0" borderId="11">
      <alignment horizontal="right"/>
    </xf>
    <xf numFmtId="0" fontId="11" fillId="0" borderId="0"/>
    <xf numFmtId="167" fontId="8" fillId="0" borderId="12">
      <alignment horizontal="center"/>
    </xf>
    <xf numFmtId="0" fontId="8" fillId="0" borderId="0">
      <alignment horizontal="left"/>
    </xf>
    <xf numFmtId="49" fontId="8" fillId="0" borderId="0"/>
    <xf numFmtId="49" fontId="8" fillId="0" borderId="9">
      <alignment horizontal="right" vertical="center"/>
    </xf>
    <xf numFmtId="49" fontId="8" fillId="0" borderId="12">
      <alignment horizontal="center" vertical="center"/>
    </xf>
    <xf numFmtId="0" fontId="8" fillId="0" borderId="5">
      <alignment horizontal="left" wrapText="1"/>
    </xf>
    <xf numFmtId="49" fontId="8" fillId="0" borderId="12">
      <alignment horizontal="center"/>
    </xf>
    <xf numFmtId="0" fontId="8" fillId="0" borderId="13">
      <alignment horizontal="left" wrapText="1"/>
    </xf>
    <xf numFmtId="49" fontId="8" fillId="0" borderId="9">
      <alignment horizontal="right"/>
    </xf>
    <xf numFmtId="0" fontId="8" fillId="0" borderId="14">
      <alignment horizontal="left"/>
    </xf>
    <xf numFmtId="49" fontId="8" fillId="0" borderId="14"/>
    <xf numFmtId="49" fontId="8" fillId="0" borderId="9"/>
    <xf numFmtId="49" fontId="8" fillId="0" borderId="15">
      <alignment horizontal="center"/>
    </xf>
    <xf numFmtId="0" fontId="7" fillId="0" borderId="5">
      <alignment horizontal="center"/>
    </xf>
    <xf numFmtId="0" fontId="8" fillId="0" borderId="16">
      <alignment horizontal="center" vertical="top" wrapText="1"/>
    </xf>
    <xf numFmtId="49" fontId="8" fillId="0" borderId="16">
      <alignment horizontal="center" vertical="top" wrapText="1"/>
    </xf>
    <xf numFmtId="0" fontId="6" fillId="0" borderId="17"/>
    <xf numFmtId="0" fontId="6" fillId="0" borderId="8"/>
    <xf numFmtId="0" fontId="8" fillId="0" borderId="16">
      <alignment horizontal="center" vertical="center"/>
    </xf>
    <xf numFmtId="0" fontId="8" fillId="0" borderId="7">
      <alignment horizontal="center" vertical="center"/>
    </xf>
    <xf numFmtId="49" fontId="8" fillId="0" borderId="7">
      <alignment horizontal="center" vertical="center"/>
    </xf>
    <xf numFmtId="0" fontId="8" fillId="0" borderId="18">
      <alignment horizontal="left" wrapText="1"/>
    </xf>
    <xf numFmtId="49" fontId="8" fillId="0" borderId="19">
      <alignment horizontal="center" wrapText="1"/>
    </xf>
    <xf numFmtId="49" fontId="8" fillId="0" borderId="20">
      <alignment horizontal="center"/>
    </xf>
    <xf numFmtId="4" fontId="8" fillId="0" borderId="20">
      <alignment horizontal="right" shrinkToFit="1"/>
    </xf>
    <xf numFmtId="0" fontId="8" fillId="0" borderId="21">
      <alignment horizontal="left" wrapText="1"/>
    </xf>
    <xf numFmtId="49" fontId="8" fillId="0" borderId="22">
      <alignment horizontal="center" shrinkToFit="1"/>
    </xf>
    <xf numFmtId="49" fontId="8" fillId="0" borderId="23">
      <alignment horizontal="center"/>
    </xf>
    <xf numFmtId="4" fontId="8" fillId="0" borderId="23">
      <alignment horizontal="right" shrinkToFit="1"/>
    </xf>
    <xf numFmtId="0" fontId="8" fillId="0" borderId="24">
      <alignment horizontal="left" wrapText="1" indent="2"/>
    </xf>
    <xf numFmtId="49" fontId="8" fillId="0" borderId="25">
      <alignment horizontal="center" shrinkToFit="1"/>
    </xf>
    <xf numFmtId="49" fontId="8" fillId="0" borderId="26">
      <alignment horizontal="center"/>
    </xf>
    <xf numFmtId="4" fontId="8" fillId="0" borderId="26">
      <alignment horizontal="right" shrinkToFit="1"/>
    </xf>
    <xf numFmtId="49" fontId="8" fillId="0" borderId="0">
      <alignment horizontal="right"/>
    </xf>
    <xf numFmtId="0" fontId="7" fillId="0" borderId="8">
      <alignment horizontal="center"/>
    </xf>
    <xf numFmtId="0" fontId="8" fillId="0" borderId="7">
      <alignment horizontal="center" vertical="center" shrinkToFit="1"/>
    </xf>
    <xf numFmtId="49" fontId="8" fillId="0" borderId="7">
      <alignment horizontal="center" vertical="center" shrinkToFit="1"/>
    </xf>
    <xf numFmtId="49" fontId="6" fillId="0" borderId="8"/>
    <xf numFmtId="0" fontId="8" fillId="0" borderId="19">
      <alignment horizontal="center" shrinkToFit="1"/>
    </xf>
    <xf numFmtId="4" fontId="8" fillId="0" borderId="27">
      <alignment horizontal="right" shrinkToFit="1"/>
    </xf>
    <xf numFmtId="49" fontId="6" fillId="0" borderId="11"/>
    <xf numFmtId="0" fontId="8" fillId="0" borderId="22">
      <alignment horizontal="center" shrinkToFit="1"/>
    </xf>
    <xf numFmtId="168" fontId="8" fillId="0" borderId="23">
      <alignment horizontal="right" shrinkToFit="1"/>
    </xf>
    <xf numFmtId="168" fontId="8" fillId="0" borderId="28">
      <alignment horizontal="right" shrinkToFit="1"/>
    </xf>
    <xf numFmtId="0" fontId="8" fillId="0" borderId="29">
      <alignment horizontal="left" wrapText="1"/>
    </xf>
    <xf numFmtId="49" fontId="8" fillId="0" borderId="25">
      <alignment horizontal="center" wrapText="1"/>
    </xf>
    <xf numFmtId="49" fontId="8" fillId="0" borderId="26">
      <alignment horizontal="center" wrapText="1"/>
    </xf>
    <xf numFmtId="4" fontId="8" fillId="0" borderId="26">
      <alignment horizontal="right" wrapText="1"/>
    </xf>
    <xf numFmtId="4" fontId="8" fillId="0" borderId="24">
      <alignment horizontal="right" wrapText="1"/>
    </xf>
    <xf numFmtId="0" fontId="6" fillId="0" borderId="11">
      <alignment wrapText="1"/>
    </xf>
    <xf numFmtId="0" fontId="8" fillId="0" borderId="30">
      <alignment horizontal="left" wrapText="1"/>
    </xf>
    <xf numFmtId="49" fontId="8" fillId="0" borderId="31">
      <alignment horizontal="center" shrinkToFit="1"/>
    </xf>
    <xf numFmtId="49" fontId="8" fillId="0" borderId="32">
      <alignment horizontal="center"/>
    </xf>
    <xf numFmtId="4" fontId="8" fillId="0" borderId="32">
      <alignment horizontal="right" shrinkToFit="1"/>
    </xf>
    <xf numFmtId="49" fontId="8" fillId="0" borderId="33">
      <alignment horizontal="center"/>
    </xf>
    <xf numFmtId="0" fontId="6" fillId="0" borderId="11"/>
    <xf numFmtId="0" fontId="11" fillId="0" borderId="14"/>
    <xf numFmtId="0" fontId="11" fillId="0" borderId="34"/>
    <xf numFmtId="0" fontId="8" fillId="0" borderId="0">
      <alignment wrapText="1"/>
    </xf>
    <xf numFmtId="49" fontId="8" fillId="0" borderId="0">
      <alignment wrapText="1"/>
    </xf>
    <xf numFmtId="49" fontId="8" fillId="0" borderId="0">
      <alignment horizontal="center"/>
    </xf>
    <xf numFmtId="49" fontId="12" fillId="0" borderId="0"/>
    <xf numFmtId="0" fontId="8" fillId="0" borderId="5">
      <alignment horizontal="left"/>
    </xf>
    <xf numFmtId="49" fontId="8" fillId="0" borderId="5">
      <alignment horizontal="left"/>
    </xf>
    <xf numFmtId="0" fontId="8" fillId="0" borderId="5">
      <alignment horizontal="center" shrinkToFit="1"/>
    </xf>
    <xf numFmtId="49" fontId="8" fillId="0" borderId="5">
      <alignment horizontal="center" vertical="center" shrinkToFit="1"/>
    </xf>
    <xf numFmtId="49" fontId="6" fillId="0" borderId="5">
      <alignment shrinkToFit="1"/>
    </xf>
    <xf numFmtId="49" fontId="8" fillId="0" borderId="5">
      <alignment horizontal="right"/>
    </xf>
    <xf numFmtId="0" fontId="8" fillId="0" borderId="19">
      <alignment horizontal="center" vertical="center" shrinkToFit="1"/>
    </xf>
    <xf numFmtId="49" fontId="8" fillId="0" borderId="20">
      <alignment horizontal="center" vertical="center"/>
    </xf>
    <xf numFmtId="0" fontId="8" fillId="0" borderId="18">
      <alignment horizontal="left" wrapText="1" indent="2"/>
    </xf>
    <xf numFmtId="0" fontId="8" fillId="0" borderId="35">
      <alignment horizontal="center" vertical="center" shrinkToFit="1"/>
    </xf>
    <xf numFmtId="49" fontId="8" fillId="0" borderId="16">
      <alignment horizontal="center" vertical="center"/>
    </xf>
    <xf numFmtId="168" fontId="8" fillId="0" borderId="16">
      <alignment horizontal="right" vertical="center" shrinkToFit="1"/>
    </xf>
    <xf numFmtId="168" fontId="8" fillId="0" borderId="30">
      <alignment horizontal="right" vertical="center" shrinkToFit="1"/>
    </xf>
    <xf numFmtId="0" fontId="8" fillId="0" borderId="36">
      <alignment horizontal="left" wrapText="1"/>
    </xf>
    <xf numFmtId="4" fontId="8" fillId="0" borderId="16">
      <alignment horizontal="right" shrinkToFit="1"/>
    </xf>
    <xf numFmtId="4" fontId="8" fillId="0" borderId="30">
      <alignment horizontal="right" shrinkToFit="1"/>
    </xf>
    <xf numFmtId="0" fontId="8" fillId="0" borderId="21">
      <alignment horizontal="left" wrapText="1" indent="2"/>
    </xf>
    <xf numFmtId="0" fontId="13" fillId="0" borderId="30">
      <alignment wrapText="1"/>
    </xf>
    <xf numFmtId="0" fontId="13" fillId="0" borderId="30"/>
    <xf numFmtId="0" fontId="13" fillId="2" borderId="30">
      <alignment wrapText="1"/>
    </xf>
    <xf numFmtId="0" fontId="8" fillId="2" borderId="29">
      <alignment horizontal="left" wrapText="1"/>
    </xf>
    <xf numFmtId="49" fontId="8" fillId="0" borderId="30">
      <alignment horizontal="center" shrinkToFit="1"/>
    </xf>
    <xf numFmtId="49" fontId="8" fillId="0" borderId="16">
      <alignment horizontal="center" vertical="center" shrinkToFit="1"/>
    </xf>
    <xf numFmtId="0" fontId="6" fillId="0" borderId="14">
      <alignment horizontal="left"/>
    </xf>
    <xf numFmtId="0" fontId="6" fillId="0" borderId="34">
      <alignment horizontal="left" wrapText="1"/>
    </xf>
    <xf numFmtId="0" fontId="6" fillId="0" borderId="34">
      <alignment horizontal="left"/>
    </xf>
    <xf numFmtId="0" fontId="8" fillId="0" borderId="34"/>
    <xf numFmtId="49" fontId="6" fillId="0" borderId="34"/>
    <xf numFmtId="49" fontId="6" fillId="0" borderId="34"/>
    <xf numFmtId="0" fontId="6" fillId="0" borderId="0">
      <alignment horizontal="left"/>
    </xf>
    <xf numFmtId="0" fontId="6" fillId="0" borderId="0">
      <alignment horizontal="left" wrapText="1"/>
    </xf>
    <xf numFmtId="0" fontId="6" fillId="0" borderId="0">
      <alignment horizontal="left"/>
    </xf>
    <xf numFmtId="0" fontId="8" fillId="0" borderId="0"/>
    <xf numFmtId="49" fontId="6" fillId="0" borderId="0"/>
    <xf numFmtId="49" fontId="6" fillId="0" borderId="0"/>
    <xf numFmtId="0" fontId="8" fillId="0" borderId="0">
      <alignment horizontal="center" wrapText="1"/>
    </xf>
    <xf numFmtId="0" fontId="8" fillId="0" borderId="5">
      <alignment horizontal="center" wrapText="1"/>
    </xf>
    <xf numFmtId="0" fontId="14" fillId="0" borderId="0">
      <alignment horizontal="center"/>
    </xf>
    <xf numFmtId="0" fontId="14" fillId="0" borderId="14">
      <alignment horizontal="center"/>
    </xf>
    <xf numFmtId="0" fontId="6" fillId="0" borderId="0">
      <alignment horizontal="left"/>
    </xf>
    <xf numFmtId="0" fontId="6" fillId="0" borderId="0">
      <alignment horizontal="center"/>
    </xf>
    <xf numFmtId="0" fontId="12" fillId="0" borderId="0">
      <alignment horizontal="left"/>
    </xf>
    <xf numFmtId="49" fontId="6" fillId="0" borderId="0"/>
    <xf numFmtId="49" fontId="8" fillId="0" borderId="0">
      <alignment horizontal="left"/>
    </xf>
    <xf numFmtId="49" fontId="8" fillId="0" borderId="0">
      <alignment horizontal="center" wrapText="1"/>
    </xf>
    <xf numFmtId="0" fontId="8" fillId="0" borderId="0">
      <alignment horizontal="center"/>
    </xf>
    <xf numFmtId="0" fontId="14" fillId="0" borderId="14">
      <alignment horizontal="center"/>
    </xf>
    <xf numFmtId="0" fontId="11" fillId="0" borderId="0"/>
    <xf numFmtId="0" fontId="14" fillId="0" borderId="0">
      <alignment horizontal="center"/>
    </xf>
    <xf numFmtId="0" fontId="11" fillId="0" borderId="0"/>
    <xf numFmtId="0" fontId="14" fillId="0" borderId="0">
      <alignment horizontal="center"/>
    </xf>
    <xf numFmtId="0" fontId="8" fillId="0" borderId="0">
      <alignment horizontal="center" wrapText="1"/>
    </xf>
    <xf numFmtId="0" fontId="13" fillId="0" borderId="0"/>
    <xf numFmtId="0" fontId="11" fillId="0" borderId="5"/>
    <xf numFmtId="0" fontId="11" fillId="0" borderId="0"/>
    <xf numFmtId="0" fontId="6" fillId="0" borderId="5"/>
    <xf numFmtId="0" fontId="6" fillId="0" borderId="16">
      <alignment horizontal="left" wrapText="1"/>
    </xf>
    <xf numFmtId="0" fontId="6" fillId="0" borderId="14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5" fillId="3" borderId="0"/>
    <xf numFmtId="0" fontId="6" fillId="0" borderId="16">
      <alignment horizontal="left"/>
    </xf>
    <xf numFmtId="0" fontId="5" fillId="0" borderId="0"/>
    <xf numFmtId="0" fontId="11" fillId="0" borderId="5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3" fillId="0" borderId="0"/>
    <xf numFmtId="0" fontId="4" fillId="0" borderId="0"/>
    <xf numFmtId="0" fontId="4" fillId="0" borderId="0"/>
    <xf numFmtId="0" fontId="4" fillId="0" borderId="0"/>
  </cellStyleXfs>
  <cellXfs count="64">
    <xf numFmtId="0" fontId="0" fillId="0" borderId="0" xfId="0"/>
    <xf numFmtId="0" fontId="2" fillId="0" borderId="0" xfId="0" applyFont="1"/>
    <xf numFmtId="0" fontId="1" fillId="0" borderId="0" xfId="0" applyFont="1"/>
    <xf numFmtId="164" fontId="2" fillId="0" borderId="0" xfId="0" applyNumberFormat="1" applyFont="1"/>
    <xf numFmtId="0" fontId="16" fillId="0" borderId="1" xfId="0" applyFont="1" applyBorder="1" applyAlignment="1">
      <alignment horizontal="center" vertical="top" wrapText="1"/>
    </xf>
    <xf numFmtId="0" fontId="17" fillId="0" borderId="0" xfId="0" applyFont="1"/>
    <xf numFmtId="0" fontId="17" fillId="0" borderId="0" xfId="0" applyFont="1" applyAlignment="1">
      <alignment horizontal="right"/>
    </xf>
    <xf numFmtId="0" fontId="16" fillId="0" borderId="2" xfId="0" applyFont="1" applyBorder="1" applyAlignment="1">
      <alignment horizontal="center" vertical="top" wrapText="1"/>
    </xf>
    <xf numFmtId="0" fontId="16" fillId="0" borderId="1" xfId="0" applyFont="1" applyFill="1" applyBorder="1" applyAlignment="1">
      <alignment horizontal="center" vertical="top" wrapText="1"/>
    </xf>
    <xf numFmtId="0" fontId="16" fillId="0" borderId="4" xfId="0" applyFont="1" applyFill="1" applyBorder="1" applyAlignment="1">
      <alignment horizontal="center" vertical="top" wrapText="1"/>
    </xf>
    <xf numFmtId="0" fontId="19" fillId="0" borderId="0" xfId="0" applyFont="1"/>
    <xf numFmtId="0" fontId="17" fillId="0" borderId="1" xfId="0" applyFont="1" applyFill="1" applyBorder="1" applyAlignment="1">
      <alignment vertical="top" wrapText="1"/>
    </xf>
    <xf numFmtId="0" fontId="16" fillId="0" borderId="1" xfId="0" applyFont="1" applyFill="1" applyBorder="1" applyAlignment="1">
      <alignment horizontal="left" vertical="top" wrapText="1"/>
    </xf>
    <xf numFmtId="0" fontId="17" fillId="0" borderId="1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vertical="top" wrapText="1"/>
    </xf>
    <xf numFmtId="0" fontId="17" fillId="0" borderId="1" xfId="0" applyFont="1" applyFill="1" applyBorder="1" applyAlignment="1">
      <alignment horizontal="right" vertical="center" wrapText="1"/>
    </xf>
    <xf numFmtId="0" fontId="22" fillId="0" borderId="1" xfId="0" applyFont="1" applyFill="1" applyBorder="1" applyAlignment="1">
      <alignment horizontal="right" vertical="center" wrapText="1"/>
    </xf>
    <xf numFmtId="0" fontId="17" fillId="0" borderId="1" xfId="0" applyFont="1" applyBorder="1" applyAlignment="1">
      <alignment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right" vertical="center" wrapText="1"/>
    </xf>
    <xf numFmtId="164" fontId="17" fillId="0" borderId="0" xfId="0" applyNumberFormat="1" applyFont="1"/>
    <xf numFmtId="0" fontId="1" fillId="0" borderId="0" xfId="0" applyFont="1"/>
    <xf numFmtId="0" fontId="2" fillId="0" borderId="0" xfId="0" applyFont="1"/>
    <xf numFmtId="0" fontId="1" fillId="0" borderId="0" xfId="0" applyFont="1"/>
    <xf numFmtId="164" fontId="1" fillId="0" borderId="0" xfId="0" applyNumberFormat="1" applyFont="1"/>
    <xf numFmtId="0" fontId="1" fillId="0" borderId="0" xfId="0" applyFont="1"/>
    <xf numFmtId="164" fontId="1" fillId="0" borderId="0" xfId="0" applyNumberFormat="1" applyFont="1"/>
    <xf numFmtId="0" fontId="17" fillId="0" borderId="3" xfId="0" applyFont="1" applyFill="1" applyBorder="1" applyAlignment="1">
      <alignment horizontal="left" vertical="top" wrapText="1"/>
    </xf>
    <xf numFmtId="166" fontId="18" fillId="0" borderId="3" xfId="3" applyNumberFormat="1" applyFont="1" applyFill="1" applyBorder="1" applyAlignment="1" applyProtection="1">
      <alignment vertical="top" wrapText="1"/>
      <protection hidden="1"/>
    </xf>
    <xf numFmtId="166" fontId="18" fillId="0" borderId="3" xfId="2" applyNumberFormat="1" applyFont="1" applyFill="1" applyBorder="1" applyAlignment="1" applyProtection="1">
      <alignment vertical="top" wrapText="1"/>
      <protection hidden="1"/>
    </xf>
    <xf numFmtId="0" fontId="16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center" vertical="center" wrapText="1"/>
    </xf>
    <xf numFmtId="164" fontId="16" fillId="0" borderId="1" xfId="0" applyNumberFormat="1" applyFont="1" applyFill="1" applyBorder="1" applyAlignment="1">
      <alignment horizontal="right" vertical="center" wrapText="1"/>
    </xf>
    <xf numFmtId="164" fontId="16" fillId="0" borderId="4" xfId="0" applyNumberFormat="1" applyFont="1" applyFill="1" applyBorder="1" applyAlignment="1">
      <alignment horizontal="right" vertical="center" wrapText="1"/>
    </xf>
    <xf numFmtId="164" fontId="17" fillId="0" borderId="1" xfId="0" applyNumberFormat="1" applyFont="1" applyFill="1" applyBorder="1" applyAlignment="1">
      <alignment horizontal="right" vertical="center" wrapText="1"/>
    </xf>
    <xf numFmtId="164" fontId="22" fillId="0" borderId="1" xfId="0" applyNumberFormat="1" applyFont="1" applyFill="1" applyBorder="1" applyAlignment="1">
      <alignment horizontal="right" vertical="center" wrapText="1"/>
    </xf>
    <xf numFmtId="164" fontId="17" fillId="0" borderId="1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Fill="1" applyBorder="1" applyAlignment="1">
      <alignment horizontal="center" vertical="center" wrapText="1"/>
    </xf>
    <xf numFmtId="164" fontId="17" fillId="0" borderId="4" xfId="0" applyNumberFormat="1" applyFont="1" applyFill="1" applyBorder="1" applyAlignment="1">
      <alignment horizontal="right" vertical="center" wrapText="1"/>
    </xf>
    <xf numFmtId="164" fontId="16" fillId="0" borderId="1" xfId="0" applyNumberFormat="1" applyFont="1" applyFill="1" applyBorder="1" applyAlignment="1">
      <alignment horizontal="center" vertical="center" wrapText="1"/>
    </xf>
    <xf numFmtId="164" fontId="17" fillId="0" borderId="1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6" fillId="0" borderId="1" xfId="0" applyFont="1" applyFill="1" applyBorder="1" applyAlignment="1">
      <alignment horizontal="left" vertical="top" wrapText="1"/>
    </xf>
    <xf numFmtId="1" fontId="20" fillId="0" borderId="1" xfId="0" applyNumberFormat="1" applyFont="1" applyFill="1" applyBorder="1" applyAlignment="1">
      <alignment horizontal="right" vertical="center" wrapText="1"/>
    </xf>
    <xf numFmtId="0" fontId="17" fillId="0" borderId="1" xfId="0" applyFont="1" applyBorder="1" applyAlignment="1">
      <alignment horizontal="left" vertical="top" wrapText="1"/>
    </xf>
    <xf numFmtId="1" fontId="21" fillId="0" borderId="1" xfId="0" applyNumberFormat="1" applyFont="1" applyBorder="1" applyAlignment="1">
      <alignment horizontal="right" vertical="center" wrapText="1"/>
    </xf>
    <xf numFmtId="0" fontId="17" fillId="0" borderId="1" xfId="0" applyFont="1" applyBorder="1" applyAlignment="1">
      <alignment horizontal="left" vertical="center" wrapText="1"/>
    </xf>
    <xf numFmtId="1" fontId="17" fillId="0" borderId="1" xfId="0" applyNumberFormat="1" applyFont="1" applyBorder="1" applyAlignment="1">
      <alignment horizontal="right" vertical="center" wrapText="1"/>
    </xf>
    <xf numFmtId="0" fontId="22" fillId="0" borderId="1" xfId="0" applyFont="1" applyBorder="1" applyAlignment="1">
      <alignment horizontal="left" vertical="center" wrapText="1"/>
    </xf>
    <xf numFmtId="49" fontId="22" fillId="0" borderId="1" xfId="0" applyNumberFormat="1" applyFont="1" applyBorder="1" applyAlignment="1">
      <alignment horizontal="right" vertical="center" wrapText="1"/>
    </xf>
    <xf numFmtId="1" fontId="22" fillId="0" borderId="1" xfId="0" applyNumberFormat="1" applyFont="1" applyBorder="1" applyAlignment="1">
      <alignment horizontal="right" vertical="center" wrapText="1"/>
    </xf>
    <xf numFmtId="0" fontId="18" fillId="0" borderId="37" xfId="1" applyNumberFormat="1" applyFont="1" applyFill="1" applyBorder="1" applyAlignment="1" applyProtection="1">
      <alignment horizontal="left" vertical="top" wrapText="1"/>
      <protection hidden="1"/>
    </xf>
    <xf numFmtId="1" fontId="18" fillId="0" borderId="38" xfId="1" applyNumberFormat="1" applyFont="1" applyFill="1" applyBorder="1" applyAlignment="1" applyProtection="1">
      <alignment horizontal="right" vertical="center"/>
      <protection hidden="1"/>
    </xf>
    <xf numFmtId="164" fontId="18" fillId="0" borderId="1" xfId="0" applyNumberFormat="1" applyFont="1" applyFill="1" applyBorder="1" applyAlignment="1">
      <alignment horizontal="right" vertical="center" wrapText="1"/>
    </xf>
    <xf numFmtId="0" fontId="22" fillId="0" borderId="1" xfId="0" applyFont="1" applyBorder="1" applyAlignment="1">
      <alignment horizontal="left" vertical="top" wrapText="1"/>
    </xf>
    <xf numFmtId="164" fontId="16" fillId="0" borderId="1" xfId="0" applyNumberFormat="1" applyFont="1" applyFill="1" applyBorder="1" applyAlignment="1">
      <alignment horizontal="right" vertical="center" wrapText="1"/>
    </xf>
    <xf numFmtId="164" fontId="16" fillId="0" borderId="4" xfId="0" applyNumberFormat="1" applyFont="1" applyFill="1" applyBorder="1" applyAlignment="1">
      <alignment horizontal="right" vertical="center" wrapText="1"/>
    </xf>
    <xf numFmtId="164" fontId="17" fillId="0" borderId="1" xfId="0" applyNumberFormat="1" applyFont="1" applyFill="1" applyBorder="1" applyAlignment="1">
      <alignment horizontal="right" vertical="center" wrapText="1"/>
    </xf>
    <xf numFmtId="0" fontId="22" fillId="0" borderId="1" xfId="0" applyFont="1" applyFill="1" applyBorder="1" applyAlignment="1">
      <alignment horizontal="left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164" fontId="17" fillId="0" borderId="4" xfId="0" applyNumberFormat="1" applyFont="1" applyFill="1" applyBorder="1" applyAlignment="1">
      <alignment horizontal="right" vertical="center" wrapText="1"/>
    </xf>
  </cellXfs>
  <cellStyles count="158">
    <cellStyle name="br" xfId="141"/>
    <cellStyle name="br 2" xfId="151"/>
    <cellStyle name="col" xfId="140"/>
    <cellStyle name="col 2" xfId="150"/>
    <cellStyle name="st140" xfId="137"/>
    <cellStyle name="style0" xfId="142"/>
    <cellStyle name="style0 2" xfId="152"/>
    <cellStyle name="td" xfId="143"/>
    <cellStyle name="td 2" xfId="153"/>
    <cellStyle name="tr" xfId="139"/>
    <cellStyle name="tr 2" xfId="149"/>
    <cellStyle name="xl100" xfId="78"/>
    <cellStyle name="xl101" xfId="82"/>
    <cellStyle name="xl102" xfId="87"/>
    <cellStyle name="xl103" xfId="90"/>
    <cellStyle name="xl104" xfId="79"/>
    <cellStyle name="xl105" xfId="83"/>
    <cellStyle name="xl106" xfId="88"/>
    <cellStyle name="xl107" xfId="91"/>
    <cellStyle name="xl108" xfId="84"/>
    <cellStyle name="xl109" xfId="92"/>
    <cellStyle name="xl110" xfId="95"/>
    <cellStyle name="xl111" xfId="80"/>
    <cellStyle name="xl112" xfId="85"/>
    <cellStyle name="xl113" xfId="86"/>
    <cellStyle name="xl114" xfId="93"/>
    <cellStyle name="xl115" xfId="96"/>
    <cellStyle name="xl116" xfId="98"/>
    <cellStyle name="xl117" xfId="99"/>
    <cellStyle name="xl118" xfId="100"/>
    <cellStyle name="xl119" xfId="101"/>
    <cellStyle name="xl120" xfId="102"/>
    <cellStyle name="xl121" xfId="103"/>
    <cellStyle name="xl122" xfId="104"/>
    <cellStyle name="xl123" xfId="110"/>
    <cellStyle name="xl124" xfId="118"/>
    <cellStyle name="xl125" xfId="120"/>
    <cellStyle name="xl126" xfId="124"/>
    <cellStyle name="xl127" xfId="133"/>
    <cellStyle name="xl128" xfId="136"/>
    <cellStyle name="xl129" xfId="138"/>
    <cellStyle name="xl130" xfId="105"/>
    <cellStyle name="xl131" xfId="111"/>
    <cellStyle name="xl132" xfId="116"/>
    <cellStyle name="xl133" xfId="119"/>
    <cellStyle name="xl134" xfId="121"/>
    <cellStyle name="xl135" xfId="125"/>
    <cellStyle name="xl136" xfId="117"/>
    <cellStyle name="xl137" xfId="127"/>
    <cellStyle name="xl138" xfId="129"/>
    <cellStyle name="xl139" xfId="131"/>
    <cellStyle name="xl140" xfId="132"/>
    <cellStyle name="xl141" xfId="134"/>
    <cellStyle name="xl141 2" xfId="147"/>
    <cellStyle name="xl142" xfId="106"/>
    <cellStyle name="xl143" xfId="112"/>
    <cellStyle name="xl144" xfId="122"/>
    <cellStyle name="xl145" xfId="128"/>
    <cellStyle name="xl146" xfId="130"/>
    <cellStyle name="xl147" xfId="107"/>
    <cellStyle name="xl148" xfId="113"/>
    <cellStyle name="xl149" xfId="123"/>
    <cellStyle name="xl150" xfId="108"/>
    <cellStyle name="xl151" xfId="114"/>
    <cellStyle name="xl152" xfId="109"/>
    <cellStyle name="xl153" xfId="115"/>
    <cellStyle name="xl154" xfId="126"/>
    <cellStyle name="xl155" xfId="145"/>
    <cellStyle name="xl21" xfId="144"/>
    <cellStyle name="xl22" xfId="5"/>
    <cellStyle name="xl23" xfId="9"/>
    <cellStyle name="xl24" xfId="14"/>
    <cellStyle name="xl25" xfId="20"/>
    <cellStyle name="xl26" xfId="33"/>
    <cellStyle name="xl27" xfId="37"/>
    <cellStyle name="xl28" xfId="40"/>
    <cellStyle name="xl29" xfId="44"/>
    <cellStyle name="xl30" xfId="48"/>
    <cellStyle name="xl31" xfId="18"/>
    <cellStyle name="xl32" xfId="135"/>
    <cellStyle name="xl32 2" xfId="148"/>
    <cellStyle name="xl33" xfId="28"/>
    <cellStyle name="xl34" xfId="38"/>
    <cellStyle name="xl35" xfId="41"/>
    <cellStyle name="xl36" xfId="45"/>
    <cellStyle name="xl37" xfId="49"/>
    <cellStyle name="xl38" xfId="10"/>
    <cellStyle name="xl39" xfId="42"/>
    <cellStyle name="xl40" xfId="46"/>
    <cellStyle name="xl41" xfId="50"/>
    <cellStyle name="xl42" xfId="21"/>
    <cellStyle name="xl43" xfId="24"/>
    <cellStyle name="xl44" xfId="26"/>
    <cellStyle name="xl45" xfId="29"/>
    <cellStyle name="xl46" xfId="34"/>
    <cellStyle name="xl47" xfId="39"/>
    <cellStyle name="xl48" xfId="43"/>
    <cellStyle name="xl49" xfId="47"/>
    <cellStyle name="xl50" xfId="51"/>
    <cellStyle name="xl51" xfId="6"/>
    <cellStyle name="xl52" xfId="11"/>
    <cellStyle name="xl53" xfId="15"/>
    <cellStyle name="xl54" xfId="22"/>
    <cellStyle name="xl55" xfId="27"/>
    <cellStyle name="xl56" xfId="30"/>
    <cellStyle name="xl57" xfId="7"/>
    <cellStyle name="xl58" xfId="12"/>
    <cellStyle name="xl59" xfId="16"/>
    <cellStyle name="xl60" xfId="19"/>
    <cellStyle name="xl61" xfId="23"/>
    <cellStyle name="xl62" xfId="25"/>
    <cellStyle name="xl63" xfId="31"/>
    <cellStyle name="xl64" xfId="32"/>
    <cellStyle name="xl65" xfId="8"/>
    <cellStyle name="xl66" xfId="13"/>
    <cellStyle name="xl67" xfId="17"/>
    <cellStyle name="xl68" xfId="35"/>
    <cellStyle name="xl69" xfId="36"/>
    <cellStyle name="xl70" xfId="63"/>
    <cellStyle name="xl71" xfId="69"/>
    <cellStyle name="xl72" xfId="75"/>
    <cellStyle name="xl73" xfId="57"/>
    <cellStyle name="xl74" xfId="60"/>
    <cellStyle name="xl75" xfId="64"/>
    <cellStyle name="xl76" xfId="70"/>
    <cellStyle name="xl77" xfId="76"/>
    <cellStyle name="xl78" xfId="54"/>
    <cellStyle name="xl79" xfId="65"/>
    <cellStyle name="xl80" xfId="71"/>
    <cellStyle name="xl81" xfId="55"/>
    <cellStyle name="xl82" xfId="61"/>
    <cellStyle name="xl83" xfId="66"/>
    <cellStyle name="xl84" xfId="72"/>
    <cellStyle name="xl85" xfId="52"/>
    <cellStyle name="xl86" xfId="58"/>
    <cellStyle name="xl87" xfId="62"/>
    <cellStyle name="xl88" xfId="67"/>
    <cellStyle name="xl89" xfId="73"/>
    <cellStyle name="xl90" xfId="53"/>
    <cellStyle name="xl91" xfId="56"/>
    <cellStyle name="xl92" xfId="59"/>
    <cellStyle name="xl93" xfId="68"/>
    <cellStyle name="xl94" xfId="74"/>
    <cellStyle name="xl95" xfId="77"/>
    <cellStyle name="xl96" xfId="81"/>
    <cellStyle name="xl97" xfId="89"/>
    <cellStyle name="xl98" xfId="94"/>
    <cellStyle name="xl99" xfId="97"/>
    <cellStyle name="Обычный" xfId="0" builtinId="0"/>
    <cellStyle name="Обычный 2" xfId="1"/>
    <cellStyle name="Обычный 2 2" xfId="2"/>
    <cellStyle name="Обычный 2 2 2" xfId="155"/>
    <cellStyle name="Обычный 2 3" xfId="3"/>
    <cellStyle name="Обычный 2 3 2" xfId="156"/>
    <cellStyle name="Обычный 2 4" xfId="146"/>
    <cellStyle name="Обычный 2 5" xfId="154"/>
    <cellStyle name="Обычный 2 5 2" xfId="157"/>
    <cellStyle name="Обычный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3"/>
  <sheetViews>
    <sheetView topLeftCell="A20" zoomScaleNormal="100" workbookViewId="0">
      <selection activeCell="F16" sqref="F16"/>
    </sheetView>
  </sheetViews>
  <sheetFormatPr defaultRowHeight="12.75"/>
  <cols>
    <col min="1" max="1" width="31.7109375" style="2" customWidth="1"/>
    <col min="2" max="2" width="22.85546875" style="2" customWidth="1"/>
    <col min="3" max="3" width="11.7109375" style="2" customWidth="1"/>
    <col min="4" max="4" width="15" style="2" customWidth="1"/>
    <col min="5" max="5" width="11.5703125" style="2" customWidth="1"/>
    <col min="6" max="6" width="12" style="2" customWidth="1"/>
    <col min="7" max="7" width="12.7109375" style="2" customWidth="1"/>
    <col min="8" max="16384" width="9.140625" style="2"/>
  </cols>
  <sheetData>
    <row r="1" spans="1:8">
      <c r="A1" s="5"/>
      <c r="B1" s="5"/>
      <c r="C1" s="5"/>
      <c r="D1" s="5"/>
      <c r="E1" s="5"/>
      <c r="F1" s="5"/>
      <c r="G1" s="5"/>
    </row>
    <row r="2" spans="1:8" ht="58.5" customHeight="1">
      <c r="A2" s="42" t="s">
        <v>105</v>
      </c>
      <c r="B2" s="43"/>
      <c r="C2" s="43"/>
      <c r="D2" s="43"/>
      <c r="E2" s="43"/>
      <c r="F2" s="43"/>
      <c r="G2" s="43"/>
    </row>
    <row r="3" spans="1:8">
      <c r="A3" s="5"/>
      <c r="B3" s="5"/>
      <c r="C3" s="5"/>
      <c r="D3" s="5"/>
      <c r="E3" s="5"/>
      <c r="F3" s="5"/>
      <c r="G3" s="6" t="s">
        <v>40</v>
      </c>
    </row>
    <row r="4" spans="1:8" ht="63.75" customHeight="1">
      <c r="A4" s="4" t="s">
        <v>0</v>
      </c>
      <c r="B4" s="4" t="s">
        <v>1</v>
      </c>
      <c r="C4" s="8" t="s">
        <v>106</v>
      </c>
      <c r="D4" s="8" t="s">
        <v>107</v>
      </c>
      <c r="E4" s="8" t="s">
        <v>108</v>
      </c>
      <c r="F4" s="9" t="s">
        <v>88</v>
      </c>
      <c r="G4" s="8" t="s">
        <v>89</v>
      </c>
    </row>
    <row r="5" spans="1:8" ht="15.75" customHeight="1">
      <c r="A5" s="45" t="s">
        <v>2</v>
      </c>
      <c r="B5" s="46"/>
      <c r="C5" s="58">
        <v>15620.3</v>
      </c>
      <c r="D5" s="58">
        <v>18129.400000000001</v>
      </c>
      <c r="E5" s="58">
        <v>19019.899999999998</v>
      </c>
      <c r="F5" s="59">
        <v>104.91191103952693</v>
      </c>
      <c r="G5" s="58">
        <v>121.76398660717143</v>
      </c>
    </row>
    <row r="6" spans="1:8" ht="15" customHeight="1">
      <c r="A6" s="47" t="s">
        <v>3</v>
      </c>
      <c r="B6" s="48"/>
      <c r="C6" s="60"/>
      <c r="D6" s="60"/>
      <c r="E6" s="60"/>
      <c r="F6" s="59"/>
      <c r="G6" s="58"/>
    </row>
    <row r="7" spans="1:8">
      <c r="A7" s="49" t="s">
        <v>42</v>
      </c>
      <c r="B7" s="50">
        <v>1E+16</v>
      </c>
      <c r="C7" s="60">
        <v>7545.9999999999991</v>
      </c>
      <c r="D7" s="60">
        <v>8578.9000000000015</v>
      </c>
      <c r="E7" s="60">
        <v>9643.7999999999993</v>
      </c>
      <c r="F7" s="63">
        <v>112.41301332338642</v>
      </c>
      <c r="G7" s="60">
        <v>127.80015902464883</v>
      </c>
    </row>
    <row r="8" spans="1:8">
      <c r="A8" s="49" t="s">
        <v>43</v>
      </c>
      <c r="B8" s="50">
        <v>1.01E+16</v>
      </c>
      <c r="C8" s="60">
        <v>4610.2</v>
      </c>
      <c r="D8" s="62">
        <v>2223.3000000000002</v>
      </c>
      <c r="E8" s="62">
        <v>6909.4</v>
      </c>
      <c r="F8" s="63" t="s">
        <v>109</v>
      </c>
      <c r="G8" s="60">
        <v>149.87202290573077</v>
      </c>
    </row>
    <row r="9" spans="1:8">
      <c r="A9" s="51" t="s">
        <v>44</v>
      </c>
      <c r="B9" s="52" t="s">
        <v>45</v>
      </c>
      <c r="C9" s="60">
        <v>4610.3</v>
      </c>
      <c r="D9" s="62">
        <v>2223.3000000000002</v>
      </c>
      <c r="E9" s="62">
        <v>6909.4</v>
      </c>
      <c r="F9" s="63" t="s">
        <v>109</v>
      </c>
      <c r="G9" s="60">
        <v>149.86877209726046</v>
      </c>
    </row>
    <row r="10" spans="1:8" ht="41.25" customHeight="1">
      <c r="A10" s="51" t="s">
        <v>83</v>
      </c>
      <c r="B10" s="52" t="s">
        <v>84</v>
      </c>
      <c r="C10" s="60">
        <v>1481.2</v>
      </c>
      <c r="D10" s="62">
        <v>1969.3</v>
      </c>
      <c r="E10" s="62">
        <v>1504.3</v>
      </c>
      <c r="F10" s="63">
        <v>76.387548875234856</v>
      </c>
      <c r="G10" s="60">
        <v>101.55954631379961</v>
      </c>
    </row>
    <row r="11" spans="1:8" ht="15.75" customHeight="1">
      <c r="A11" s="51" t="s">
        <v>46</v>
      </c>
      <c r="B11" s="53">
        <v>1.05E+16</v>
      </c>
      <c r="C11" s="60">
        <v>718</v>
      </c>
      <c r="D11" s="62">
        <v>1230</v>
      </c>
      <c r="E11" s="62">
        <v>804</v>
      </c>
      <c r="F11" s="63">
        <v>65.365853658536594</v>
      </c>
      <c r="G11" s="60">
        <v>111.97771587743732</v>
      </c>
      <c r="H11" s="24"/>
    </row>
    <row r="12" spans="1:8" ht="21" customHeight="1">
      <c r="A12" s="51" t="s">
        <v>47</v>
      </c>
      <c r="B12" s="52" t="s">
        <v>48</v>
      </c>
      <c r="C12" s="60">
        <v>718</v>
      </c>
      <c r="D12" s="62">
        <v>1230</v>
      </c>
      <c r="E12" s="62">
        <v>804</v>
      </c>
      <c r="F12" s="63">
        <v>65.365853658536594</v>
      </c>
      <c r="G12" s="60">
        <v>111.97771587743732</v>
      </c>
      <c r="H12" s="24"/>
    </row>
    <row r="13" spans="1:8">
      <c r="A13" s="51" t="s">
        <v>49</v>
      </c>
      <c r="B13" s="53">
        <v>1.06E+16</v>
      </c>
      <c r="C13" s="60">
        <v>690.7</v>
      </c>
      <c r="D13" s="62">
        <v>3066.8</v>
      </c>
      <c r="E13" s="62">
        <v>336.6</v>
      </c>
      <c r="F13" s="63">
        <v>10.975609756097562</v>
      </c>
      <c r="G13" s="60">
        <v>48.733169248588389</v>
      </c>
      <c r="H13" s="24"/>
    </row>
    <row r="14" spans="1:8">
      <c r="A14" s="51" t="s">
        <v>50</v>
      </c>
      <c r="B14" s="52" t="s">
        <v>51</v>
      </c>
      <c r="C14" s="60">
        <v>33.6</v>
      </c>
      <c r="D14" s="62">
        <v>375</v>
      </c>
      <c r="E14" s="62">
        <v>22.5</v>
      </c>
      <c r="F14" s="63">
        <v>6</v>
      </c>
      <c r="G14" s="60">
        <v>66.964285714285708</v>
      </c>
      <c r="H14" s="24"/>
    </row>
    <row r="15" spans="1:8">
      <c r="A15" s="51" t="s">
        <v>52</v>
      </c>
      <c r="B15" s="52" t="s">
        <v>53</v>
      </c>
      <c r="C15" s="60">
        <v>630.29999999999995</v>
      </c>
      <c r="D15" s="62">
        <v>2691.8</v>
      </c>
      <c r="E15" s="62">
        <v>314.2</v>
      </c>
      <c r="F15" s="63">
        <v>11.672486811798795</v>
      </c>
      <c r="G15" s="60">
        <v>49.84927812152943</v>
      </c>
      <c r="H15" s="24"/>
    </row>
    <row r="16" spans="1:8" ht="17.25" customHeight="1">
      <c r="A16" s="57" t="s">
        <v>54</v>
      </c>
      <c r="B16" s="53">
        <v>1.08E+16</v>
      </c>
      <c r="C16" s="60">
        <v>0.2</v>
      </c>
      <c r="D16" s="62">
        <v>0.2</v>
      </c>
      <c r="E16" s="62">
        <v>0.2</v>
      </c>
      <c r="F16" s="63">
        <v>100</v>
      </c>
      <c r="G16" s="60">
        <v>100</v>
      </c>
      <c r="H16" s="24"/>
    </row>
    <row r="17" spans="1:8" ht="51" hidden="1" customHeight="1">
      <c r="A17" s="57" t="s">
        <v>67</v>
      </c>
      <c r="B17" s="53">
        <v>1.11E+16</v>
      </c>
      <c r="C17" s="60"/>
      <c r="D17" s="60"/>
      <c r="E17" s="60"/>
      <c r="F17" s="63" t="e">
        <v>#DIV/0!</v>
      </c>
      <c r="G17" s="60" t="e">
        <v>#DIV/0!</v>
      </c>
      <c r="H17" s="24"/>
    </row>
    <row r="18" spans="1:8" s="25" customFormat="1" ht="39" customHeight="1">
      <c r="A18" s="57" t="s">
        <v>67</v>
      </c>
      <c r="B18" s="53">
        <v>1.11E+16</v>
      </c>
      <c r="C18" s="60">
        <v>45.7</v>
      </c>
      <c r="D18" s="60">
        <v>0</v>
      </c>
      <c r="E18" s="60">
        <v>0</v>
      </c>
      <c r="F18" s="63">
        <v>0</v>
      </c>
      <c r="G18" s="60">
        <v>0</v>
      </c>
      <c r="H18" s="26"/>
    </row>
    <row r="19" spans="1:8" s="25" customFormat="1">
      <c r="A19" s="61" t="s">
        <v>75</v>
      </c>
      <c r="B19" s="53">
        <v>1.17E+16</v>
      </c>
      <c r="C19" s="60">
        <v>0</v>
      </c>
      <c r="D19" s="60">
        <v>0</v>
      </c>
      <c r="E19" s="60">
        <v>0</v>
      </c>
      <c r="F19" s="63">
        <v>0</v>
      </c>
      <c r="G19" s="60">
        <v>0</v>
      </c>
      <c r="H19" s="26"/>
    </row>
    <row r="20" spans="1:8" ht="89.25" customHeight="1">
      <c r="A20" s="54" t="s">
        <v>85</v>
      </c>
      <c r="B20" s="55">
        <v>1.17150301021731E+16</v>
      </c>
      <c r="C20" s="60">
        <v>0</v>
      </c>
      <c r="D20" s="60">
        <v>89.3</v>
      </c>
      <c r="E20" s="60">
        <v>89.3</v>
      </c>
      <c r="F20" s="63">
        <v>100</v>
      </c>
      <c r="G20" s="60">
        <v>0</v>
      </c>
      <c r="H20" s="24"/>
    </row>
    <row r="21" spans="1:8" ht="25.5" hidden="1" customHeight="1">
      <c r="A21" s="51" t="s">
        <v>55</v>
      </c>
      <c r="B21" s="53">
        <v>1.16E+16</v>
      </c>
      <c r="C21" s="60"/>
      <c r="D21" s="60"/>
      <c r="E21" s="60"/>
      <c r="F21" s="63" t="e">
        <v>#DIV/0!</v>
      </c>
      <c r="G21" s="60" t="e">
        <v>#DIV/0!</v>
      </c>
      <c r="H21" s="24"/>
    </row>
    <row r="22" spans="1:8" ht="12.75" hidden="1" customHeight="1">
      <c r="A22" s="51" t="s">
        <v>75</v>
      </c>
      <c r="B22" s="53">
        <v>1.17E+16</v>
      </c>
      <c r="C22" s="60"/>
      <c r="D22" s="60"/>
      <c r="E22" s="60"/>
      <c r="F22" s="63" t="e">
        <v>#DIV/0!</v>
      </c>
      <c r="G22" s="60" t="e">
        <v>#DIV/0!</v>
      </c>
      <c r="H22" s="24"/>
    </row>
    <row r="23" spans="1:8" ht="39.75" customHeight="1">
      <c r="A23" s="51" t="s">
        <v>56</v>
      </c>
      <c r="B23" s="52" t="s">
        <v>68</v>
      </c>
      <c r="C23" s="60">
        <v>8074.3</v>
      </c>
      <c r="D23" s="60">
        <v>9550.5</v>
      </c>
      <c r="E23" s="60">
        <v>9376.0999999999985</v>
      </c>
      <c r="F23" s="63">
        <v>98.173917595937368</v>
      </c>
      <c r="G23" s="60">
        <v>116.12275986772845</v>
      </c>
      <c r="H23" s="24"/>
    </row>
    <row r="24" spans="1:8" ht="54.75" customHeight="1">
      <c r="A24" s="51" t="s">
        <v>57</v>
      </c>
      <c r="B24" s="52" t="s">
        <v>69</v>
      </c>
      <c r="C24" s="60">
        <v>104</v>
      </c>
      <c r="D24" s="60">
        <v>145</v>
      </c>
      <c r="E24" s="60">
        <v>108.8</v>
      </c>
      <c r="F24" s="63">
        <v>75.034482758620697</v>
      </c>
      <c r="G24" s="60">
        <v>104.61538461538463</v>
      </c>
      <c r="H24" s="24"/>
    </row>
    <row r="25" spans="1:8" ht="51">
      <c r="A25" s="51" t="s">
        <v>58</v>
      </c>
      <c r="B25" s="52" t="s">
        <v>86</v>
      </c>
      <c r="C25" s="60">
        <v>104</v>
      </c>
      <c r="D25" s="60">
        <v>145</v>
      </c>
      <c r="E25" s="60">
        <v>108.8</v>
      </c>
      <c r="F25" s="63">
        <v>75.034482758620697</v>
      </c>
      <c r="G25" s="60">
        <v>104.61538461538463</v>
      </c>
      <c r="H25" s="24"/>
    </row>
    <row r="26" spans="1:8" ht="66" hidden="1" customHeight="1">
      <c r="A26" s="51" t="s">
        <v>73</v>
      </c>
      <c r="B26" s="52" t="s">
        <v>82</v>
      </c>
      <c r="C26" s="60"/>
      <c r="D26" s="60"/>
      <c r="E26" s="60"/>
      <c r="F26" s="63" t="e">
        <v>#DIV/0!</v>
      </c>
      <c r="G26" s="60" t="e">
        <v>#DIV/0!</v>
      </c>
      <c r="H26" s="24"/>
    </row>
    <row r="27" spans="1:8" ht="42" customHeight="1">
      <c r="A27" s="51" t="s">
        <v>74</v>
      </c>
      <c r="B27" s="52" t="s">
        <v>87</v>
      </c>
      <c r="C27" s="60">
        <v>7668</v>
      </c>
      <c r="D27" s="56">
        <v>8134.6</v>
      </c>
      <c r="E27" s="56">
        <v>8134.6</v>
      </c>
      <c r="F27" s="63">
        <v>100</v>
      </c>
      <c r="G27" s="60">
        <v>106.0850286906625</v>
      </c>
      <c r="H27" s="24"/>
    </row>
    <row r="28" spans="1:8" s="21" customFormat="1" ht="42" hidden="1" customHeight="1">
      <c r="A28" s="51" t="s">
        <v>74</v>
      </c>
      <c r="B28" s="52" t="s">
        <v>87</v>
      </c>
      <c r="C28" s="60">
        <v>0</v>
      </c>
      <c r="D28" s="60"/>
      <c r="E28" s="56">
        <v>0</v>
      </c>
      <c r="F28" s="63" t="e">
        <v>#DIV/0!</v>
      </c>
      <c r="G28" s="60" t="e">
        <v>#DIV/0!</v>
      </c>
      <c r="H28" s="24"/>
    </row>
    <row r="29" spans="1:8" ht="52.5" customHeight="1">
      <c r="A29" s="51" t="s">
        <v>59</v>
      </c>
      <c r="B29" s="52" t="s">
        <v>70</v>
      </c>
      <c r="C29" s="60">
        <v>180</v>
      </c>
      <c r="D29" s="60">
        <v>288.10000000000002</v>
      </c>
      <c r="E29" s="60">
        <v>203.9</v>
      </c>
      <c r="F29" s="63">
        <v>70.774036792780279</v>
      </c>
      <c r="G29" s="60">
        <v>113.27777777777779</v>
      </c>
      <c r="H29" s="24"/>
    </row>
    <row r="30" spans="1:8" ht="57" customHeight="1">
      <c r="A30" s="51" t="s">
        <v>60</v>
      </c>
      <c r="B30" s="52" t="s">
        <v>71</v>
      </c>
      <c r="C30" s="60">
        <v>180</v>
      </c>
      <c r="D30" s="60">
        <v>288.10000000000002</v>
      </c>
      <c r="E30" s="60">
        <v>203.9</v>
      </c>
      <c r="F30" s="63">
        <v>70.774036792780279</v>
      </c>
      <c r="G30" s="60">
        <v>113.27777777777779</v>
      </c>
      <c r="H30" s="24"/>
    </row>
    <row r="31" spans="1:8" ht="18" customHeight="1">
      <c r="A31" s="51" t="s">
        <v>61</v>
      </c>
      <c r="B31" s="52" t="s">
        <v>72</v>
      </c>
      <c r="C31" s="60">
        <v>122.3</v>
      </c>
      <c r="D31" s="60">
        <v>982.8</v>
      </c>
      <c r="E31" s="60">
        <v>928.8</v>
      </c>
      <c r="F31" s="63">
        <v>94.505494505494497</v>
      </c>
      <c r="G31" s="60" t="s">
        <v>110</v>
      </c>
      <c r="H31" s="24"/>
    </row>
    <row r="32" spans="1:8" ht="18.75" customHeight="1">
      <c r="A32" s="12" t="s">
        <v>4</v>
      </c>
      <c r="B32" s="11"/>
      <c r="C32" s="32">
        <f>C34+C39+C41+C44+C47+C49</f>
        <v>13143.500000000002</v>
      </c>
      <c r="D32" s="32">
        <f>D34+D39+D41+D44+D47+D49</f>
        <v>23628.400000000001</v>
      </c>
      <c r="E32" s="32">
        <f>E34+E39+E41+E44+E47+E49</f>
        <v>16272.700000000003</v>
      </c>
      <c r="F32" s="33">
        <f t="shared" ref="F32:F48" si="0">E32/D32*100</f>
        <v>68.869242098491654</v>
      </c>
      <c r="G32" s="32">
        <f t="shared" ref="G32:G48" si="1">E32/C32*100</f>
        <v>123.80796591471071</v>
      </c>
      <c r="H32" s="24"/>
    </row>
    <row r="33" spans="1:8">
      <c r="A33" s="13" t="s">
        <v>3</v>
      </c>
      <c r="B33" s="14"/>
      <c r="C33" s="32"/>
      <c r="D33" s="32"/>
      <c r="E33" s="32"/>
      <c r="F33" s="38"/>
      <c r="G33" s="34"/>
      <c r="H33" s="24"/>
    </row>
    <row r="34" spans="1:8" ht="16.5" customHeight="1">
      <c r="A34" s="13" t="s">
        <v>5</v>
      </c>
      <c r="B34" s="15" t="s">
        <v>6</v>
      </c>
      <c r="C34" s="34">
        <f>C35+C37+C38+C36</f>
        <v>2773.5</v>
      </c>
      <c r="D34" s="34">
        <f t="shared" ref="D34:E34" si="2">D35+D37+D38+D36</f>
        <v>4033.3</v>
      </c>
      <c r="E34" s="34">
        <f t="shared" si="2"/>
        <v>3310.3</v>
      </c>
      <c r="F34" s="38">
        <f t="shared" si="0"/>
        <v>82.074232018446438</v>
      </c>
      <c r="G34" s="34">
        <f t="shared" si="1"/>
        <v>119.35460609338382</v>
      </c>
      <c r="H34" s="24"/>
    </row>
    <row r="35" spans="1:8" ht="55.5" customHeight="1">
      <c r="A35" s="13" t="s">
        <v>7</v>
      </c>
      <c r="B35" s="16" t="s">
        <v>8</v>
      </c>
      <c r="C35" s="34">
        <v>2766.8</v>
      </c>
      <c r="D35" s="34">
        <v>3862.9</v>
      </c>
      <c r="E35" s="34">
        <v>3147.9</v>
      </c>
      <c r="F35" s="38">
        <f t="shared" si="0"/>
        <v>81.490589971265109</v>
      </c>
      <c r="G35" s="34">
        <f t="shared" si="1"/>
        <v>113.77403498626573</v>
      </c>
      <c r="H35" s="24"/>
    </row>
    <row r="36" spans="1:8" s="25" customFormat="1" ht="29.25" customHeight="1">
      <c r="A36" s="13" t="s">
        <v>98</v>
      </c>
      <c r="B36" s="16" t="s">
        <v>99</v>
      </c>
      <c r="C36" s="34">
        <v>0</v>
      </c>
      <c r="D36" s="34">
        <v>155.80000000000001</v>
      </c>
      <c r="E36" s="34">
        <v>155.80000000000001</v>
      </c>
      <c r="F36" s="38">
        <f t="shared" si="0"/>
        <v>100</v>
      </c>
      <c r="G36" s="34">
        <v>0</v>
      </c>
      <c r="H36" s="26"/>
    </row>
    <row r="37" spans="1:8" ht="17.25" customHeight="1">
      <c r="A37" s="17" t="s">
        <v>78</v>
      </c>
      <c r="B37" s="16" t="s">
        <v>77</v>
      </c>
      <c r="C37" s="34">
        <v>0</v>
      </c>
      <c r="D37" s="35">
        <v>5</v>
      </c>
      <c r="E37" s="34">
        <v>0</v>
      </c>
      <c r="F37" s="38">
        <f t="shared" si="0"/>
        <v>0</v>
      </c>
      <c r="G37" s="34">
        <v>0</v>
      </c>
      <c r="H37" s="24"/>
    </row>
    <row r="38" spans="1:8" ht="24.75" customHeight="1">
      <c r="A38" s="13" t="s">
        <v>9</v>
      </c>
      <c r="B38" s="15" t="s">
        <v>10</v>
      </c>
      <c r="C38" s="34">
        <v>6.7</v>
      </c>
      <c r="D38" s="34">
        <v>9.6</v>
      </c>
      <c r="E38" s="34">
        <v>6.6</v>
      </c>
      <c r="F38" s="38">
        <f t="shared" si="0"/>
        <v>68.75</v>
      </c>
      <c r="G38" s="34">
        <f t="shared" si="1"/>
        <v>98.507462686567166</v>
      </c>
      <c r="H38" s="24"/>
    </row>
    <row r="39" spans="1:8" ht="19.5" customHeight="1">
      <c r="A39" s="13" t="s">
        <v>11</v>
      </c>
      <c r="B39" s="15" t="s">
        <v>12</v>
      </c>
      <c r="C39" s="34">
        <f>C40</f>
        <v>179.9</v>
      </c>
      <c r="D39" s="34">
        <f>D40</f>
        <v>288.10000000000002</v>
      </c>
      <c r="E39" s="34">
        <f>E40</f>
        <v>203.9</v>
      </c>
      <c r="F39" s="38">
        <f t="shared" si="0"/>
        <v>70.774036792780279</v>
      </c>
      <c r="G39" s="34">
        <f t="shared" si="1"/>
        <v>113.34074485825458</v>
      </c>
      <c r="H39" s="24"/>
    </row>
    <row r="40" spans="1:8" ht="25.5">
      <c r="A40" s="13" t="s">
        <v>13</v>
      </c>
      <c r="B40" s="15" t="s">
        <v>14</v>
      </c>
      <c r="C40" s="34">
        <v>179.9</v>
      </c>
      <c r="D40" s="34">
        <v>288.10000000000002</v>
      </c>
      <c r="E40" s="34">
        <v>203.9</v>
      </c>
      <c r="F40" s="38">
        <f t="shared" si="0"/>
        <v>70.774036792780279</v>
      </c>
      <c r="G40" s="34">
        <f t="shared" si="1"/>
        <v>113.34074485825458</v>
      </c>
      <c r="H40" s="24"/>
    </row>
    <row r="41" spans="1:8" ht="14.25" customHeight="1">
      <c r="A41" s="13" t="s">
        <v>15</v>
      </c>
      <c r="B41" s="15" t="s">
        <v>16</v>
      </c>
      <c r="C41" s="34">
        <f>C42+C43</f>
        <v>8104.3</v>
      </c>
      <c r="D41" s="34">
        <f>D42+D43</f>
        <v>10348.4</v>
      </c>
      <c r="E41" s="34">
        <f>E42+E43</f>
        <v>8232.2000000000007</v>
      </c>
      <c r="F41" s="38">
        <f t="shared" si="0"/>
        <v>79.550461907154741</v>
      </c>
      <c r="G41" s="34">
        <f t="shared" si="1"/>
        <v>101.57817454931333</v>
      </c>
      <c r="H41" s="24"/>
    </row>
    <row r="42" spans="1:8" ht="25.5">
      <c r="A42" s="13" t="s">
        <v>17</v>
      </c>
      <c r="B42" s="15" t="s">
        <v>18</v>
      </c>
      <c r="C42" s="34">
        <v>8104.3</v>
      </c>
      <c r="D42" s="34">
        <v>9775.4</v>
      </c>
      <c r="E42" s="34">
        <v>7659.2</v>
      </c>
      <c r="F42" s="38">
        <f t="shared" si="0"/>
        <v>78.351781001288956</v>
      </c>
      <c r="G42" s="34">
        <f t="shared" si="1"/>
        <v>94.507853855360736</v>
      </c>
      <c r="H42" s="24"/>
    </row>
    <row r="43" spans="1:8" ht="26.25" customHeight="1">
      <c r="A43" s="13" t="s">
        <v>80</v>
      </c>
      <c r="B43" s="15" t="s">
        <v>81</v>
      </c>
      <c r="C43" s="34">
        <v>0</v>
      </c>
      <c r="D43" s="34">
        <v>573</v>
      </c>
      <c r="E43" s="34">
        <v>573</v>
      </c>
      <c r="F43" s="38">
        <f t="shared" si="0"/>
        <v>100</v>
      </c>
      <c r="G43" s="34">
        <v>0</v>
      </c>
      <c r="H43" s="24"/>
    </row>
    <row r="44" spans="1:8" ht="15" customHeight="1">
      <c r="A44" s="13" t="s">
        <v>19</v>
      </c>
      <c r="B44" s="15" t="s">
        <v>20</v>
      </c>
      <c r="C44" s="34">
        <f>C45+C46</f>
        <v>836.6</v>
      </c>
      <c r="D44" s="34">
        <f>D45+D46</f>
        <v>4705.2</v>
      </c>
      <c r="E44" s="34">
        <f>E45+E46</f>
        <v>2501.1999999999998</v>
      </c>
      <c r="F44" s="38">
        <f t="shared" si="0"/>
        <v>53.158207940151328</v>
      </c>
      <c r="G44" s="34" t="s">
        <v>111</v>
      </c>
      <c r="H44" s="24"/>
    </row>
    <row r="45" spans="1:8" ht="15" customHeight="1">
      <c r="A45" s="13" t="s">
        <v>21</v>
      </c>
      <c r="B45" s="15" t="s">
        <v>22</v>
      </c>
      <c r="C45" s="34">
        <v>12.9</v>
      </c>
      <c r="D45" s="34">
        <v>17.3</v>
      </c>
      <c r="E45" s="34">
        <v>15.5</v>
      </c>
      <c r="F45" s="38">
        <f t="shared" si="0"/>
        <v>89.595375722543352</v>
      </c>
      <c r="G45" s="34">
        <f t="shared" si="1"/>
        <v>120.15503875968992</v>
      </c>
      <c r="H45" s="26"/>
    </row>
    <row r="46" spans="1:8" ht="15" customHeight="1">
      <c r="A46" s="13" t="s">
        <v>23</v>
      </c>
      <c r="B46" s="15" t="s">
        <v>24</v>
      </c>
      <c r="C46" s="34">
        <v>823.7</v>
      </c>
      <c r="D46" s="34">
        <v>4687.8999999999996</v>
      </c>
      <c r="E46" s="34">
        <v>2485.6999999999998</v>
      </c>
      <c r="F46" s="38">
        <f t="shared" si="0"/>
        <v>53.023741974018215</v>
      </c>
      <c r="G46" s="34" t="s">
        <v>111</v>
      </c>
      <c r="H46" s="26"/>
    </row>
    <row r="47" spans="1:8" ht="15" customHeight="1">
      <c r="A47" s="13" t="s">
        <v>79</v>
      </c>
      <c r="B47" s="15" t="s">
        <v>25</v>
      </c>
      <c r="C47" s="34">
        <f>C48</f>
        <v>1249.2</v>
      </c>
      <c r="D47" s="34">
        <f>D48</f>
        <v>2853.4</v>
      </c>
      <c r="E47" s="34">
        <f>E48</f>
        <v>2025.1</v>
      </c>
      <c r="F47" s="38">
        <f t="shared" si="0"/>
        <v>70.971472629144174</v>
      </c>
      <c r="G47" s="34">
        <f t="shared" si="1"/>
        <v>162.1117515209734</v>
      </c>
      <c r="H47" s="26"/>
    </row>
    <row r="48" spans="1:8" ht="14.25" customHeight="1">
      <c r="A48" s="13" t="s">
        <v>26</v>
      </c>
      <c r="B48" s="15" t="s">
        <v>27</v>
      </c>
      <c r="C48" s="34">
        <v>1249.2</v>
      </c>
      <c r="D48" s="34">
        <v>2853.4</v>
      </c>
      <c r="E48" s="34">
        <v>2025.1</v>
      </c>
      <c r="F48" s="38">
        <f t="shared" si="0"/>
        <v>70.971472629144174</v>
      </c>
      <c r="G48" s="34">
        <f t="shared" si="1"/>
        <v>162.1117515209734</v>
      </c>
      <c r="H48" s="26"/>
    </row>
    <row r="49" spans="1:8" s="23" customFormat="1" ht="40.5" customHeight="1">
      <c r="A49" s="13" t="s">
        <v>91</v>
      </c>
      <c r="B49" s="15" t="s">
        <v>93</v>
      </c>
      <c r="C49" s="34">
        <f>C50</f>
        <v>0</v>
      </c>
      <c r="D49" s="34">
        <f>D50</f>
        <v>1400</v>
      </c>
      <c r="E49" s="34">
        <f>E50</f>
        <v>0</v>
      </c>
      <c r="F49" s="38">
        <f t="shared" ref="F49:F50" si="3">E49/D49*100</f>
        <v>0</v>
      </c>
      <c r="G49" s="34">
        <v>0</v>
      </c>
      <c r="H49" s="24"/>
    </row>
    <row r="50" spans="1:8" s="23" customFormat="1" ht="18.75" customHeight="1">
      <c r="A50" s="13" t="s">
        <v>92</v>
      </c>
      <c r="B50" s="15" t="s">
        <v>94</v>
      </c>
      <c r="C50" s="34">
        <v>0</v>
      </c>
      <c r="D50" s="34">
        <v>1400</v>
      </c>
      <c r="E50" s="34">
        <v>0</v>
      </c>
      <c r="F50" s="38">
        <f t="shared" si="3"/>
        <v>0</v>
      </c>
      <c r="G50" s="34">
        <v>0</v>
      </c>
      <c r="H50" s="24"/>
    </row>
    <row r="51" spans="1:8" ht="30.75" customHeight="1">
      <c r="A51" s="13" t="s">
        <v>28</v>
      </c>
      <c r="B51" s="15"/>
      <c r="C51" s="34">
        <f>C5-C32</f>
        <v>2476.7999999999975</v>
      </c>
      <c r="D51" s="34">
        <f>D5-D32</f>
        <v>-5499</v>
      </c>
      <c r="E51" s="34">
        <f>E5-E32</f>
        <v>2747.1999999999953</v>
      </c>
      <c r="F51" s="34"/>
      <c r="G51" s="34"/>
      <c r="H51" s="24"/>
    </row>
    <row r="52" spans="1:8" ht="14.25" customHeight="1">
      <c r="A52" s="18" t="s">
        <v>29</v>
      </c>
      <c r="B52" s="19"/>
      <c r="C52" s="32">
        <f t="shared" ref="C52" si="4">C54</f>
        <v>-2476.8000000000011</v>
      </c>
      <c r="D52" s="32">
        <f t="shared" ref="D52:E52" si="5">D54</f>
        <v>5499</v>
      </c>
      <c r="E52" s="32">
        <f t="shared" si="5"/>
        <v>-2747.2000000000007</v>
      </c>
      <c r="F52" s="32"/>
      <c r="G52" s="32"/>
      <c r="H52" s="24"/>
    </row>
    <row r="53" spans="1:8">
      <c r="A53" s="13" t="s">
        <v>3</v>
      </c>
      <c r="B53" s="15"/>
      <c r="C53" s="34"/>
      <c r="D53" s="34"/>
      <c r="E53" s="34"/>
      <c r="F53" s="34"/>
      <c r="G53" s="34"/>
      <c r="H53" s="24"/>
    </row>
    <row r="54" spans="1:8" ht="27.75" customHeight="1">
      <c r="A54" s="13" t="s">
        <v>30</v>
      </c>
      <c r="B54" s="15" t="s">
        <v>31</v>
      </c>
      <c r="C54" s="34">
        <f>C55+C56</f>
        <v>-2476.8000000000011</v>
      </c>
      <c r="D54" s="34">
        <f>D55+D56</f>
        <v>5499</v>
      </c>
      <c r="E54" s="34">
        <f>E55+E56</f>
        <v>-2747.2000000000007</v>
      </c>
      <c r="F54" s="34"/>
      <c r="G54" s="34"/>
    </row>
    <row r="55" spans="1:8" ht="25.5">
      <c r="A55" s="13" t="s">
        <v>32</v>
      </c>
      <c r="B55" s="15" t="s">
        <v>33</v>
      </c>
      <c r="C55" s="34">
        <v>-16836.900000000001</v>
      </c>
      <c r="D55" s="34">
        <v>-18129.3</v>
      </c>
      <c r="E55" s="34">
        <v>-20517.400000000001</v>
      </c>
      <c r="F55" s="34"/>
      <c r="G55" s="34"/>
    </row>
    <row r="56" spans="1:8" ht="29.25" customHeight="1">
      <c r="A56" s="13" t="s">
        <v>34</v>
      </c>
      <c r="B56" s="15" t="s">
        <v>35</v>
      </c>
      <c r="C56" s="34">
        <v>14360.1</v>
      </c>
      <c r="D56" s="34">
        <v>23628.3</v>
      </c>
      <c r="E56" s="34">
        <v>17770.2</v>
      </c>
      <c r="F56" s="34"/>
      <c r="G56" s="34"/>
    </row>
    <row r="57" spans="1:8">
      <c r="A57" s="5"/>
      <c r="B57" s="5"/>
      <c r="C57" s="5"/>
      <c r="D57" s="5"/>
      <c r="E57" s="5"/>
      <c r="F57" s="5"/>
      <c r="G57" s="5"/>
    </row>
    <row r="58" spans="1:8">
      <c r="A58" s="5"/>
      <c r="B58" s="5"/>
      <c r="C58" s="5"/>
      <c r="D58" s="20"/>
      <c r="E58" s="5"/>
      <c r="F58" s="5"/>
      <c r="G58" s="5"/>
    </row>
    <row r="59" spans="1:8">
      <c r="A59" s="5"/>
      <c r="B59" s="5"/>
      <c r="C59" s="5"/>
      <c r="D59" s="5"/>
      <c r="E59" s="5"/>
      <c r="F59" s="5"/>
      <c r="G59" s="5"/>
    </row>
    <row r="60" spans="1:8" ht="15.75">
      <c r="A60" s="41" t="s">
        <v>41</v>
      </c>
      <c r="B60" s="41"/>
      <c r="C60" s="41"/>
      <c r="D60" s="41"/>
      <c r="E60" s="41"/>
      <c r="F60" s="41"/>
      <c r="G60" s="41"/>
    </row>
    <row r="61" spans="1:8">
      <c r="A61" s="5"/>
      <c r="B61" s="5"/>
      <c r="C61" s="5"/>
      <c r="D61" s="5"/>
      <c r="E61" s="5"/>
      <c r="F61" s="5"/>
      <c r="G61" s="5"/>
    </row>
    <row r="62" spans="1:8">
      <c r="A62" s="5"/>
      <c r="B62" s="5"/>
      <c r="C62" s="5"/>
      <c r="D62" s="5"/>
      <c r="E62" s="5"/>
      <c r="F62" s="5"/>
      <c r="G62" s="5"/>
    </row>
    <row r="63" spans="1:8">
      <c r="A63" s="5"/>
      <c r="B63" s="5"/>
      <c r="C63" s="5"/>
      <c r="D63" s="5"/>
      <c r="E63" s="5"/>
      <c r="F63" s="5"/>
      <c r="G63" s="5"/>
    </row>
  </sheetData>
  <mergeCells count="2">
    <mergeCell ref="A60:G60"/>
    <mergeCell ref="A2:G2"/>
  </mergeCells>
  <pageMargins left="0.70866141732283472" right="0.70866141732283472" top="0.74803149606299213" bottom="0.74803149606299213" header="0.31496062992125984" footer="0.31496062992125984"/>
  <pageSetup paperSize="9" scale="75" fitToHeight="2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>
      <selection activeCell="B5" sqref="B5:G6"/>
    </sheetView>
  </sheetViews>
  <sheetFormatPr defaultRowHeight="15"/>
  <cols>
    <col min="1" max="1" width="22.28515625" style="1" customWidth="1"/>
    <col min="2" max="2" width="15.5703125" style="1" customWidth="1"/>
    <col min="3" max="3" width="12.140625" style="1" customWidth="1"/>
    <col min="4" max="4" width="15.140625" style="1" customWidth="1"/>
    <col min="5" max="5" width="11.140625" style="1" customWidth="1"/>
    <col min="6" max="6" width="11.42578125" style="1" customWidth="1"/>
    <col min="7" max="7" width="12.42578125" style="1" customWidth="1"/>
    <col min="8" max="16384" width="9.140625" style="1"/>
  </cols>
  <sheetData>
    <row r="1" spans="1:7">
      <c r="A1" s="10"/>
      <c r="B1" s="10"/>
      <c r="C1" s="10"/>
      <c r="D1" s="10"/>
      <c r="E1" s="10"/>
      <c r="F1" s="10"/>
      <c r="G1" s="10"/>
    </row>
    <row r="2" spans="1:7" ht="96" customHeight="1">
      <c r="A2" s="42" t="s">
        <v>104</v>
      </c>
      <c r="B2" s="43"/>
      <c r="C2" s="43"/>
      <c r="D2" s="43"/>
      <c r="E2" s="43"/>
      <c r="F2" s="43"/>
      <c r="G2" s="43"/>
    </row>
    <row r="3" spans="1:7">
      <c r="A3" s="5"/>
      <c r="B3" s="5"/>
      <c r="C3" s="5"/>
      <c r="D3" s="5"/>
      <c r="E3" s="5"/>
      <c r="F3" s="5"/>
      <c r="G3" s="6"/>
    </row>
    <row r="4" spans="1:7" ht="75" customHeight="1">
      <c r="A4" s="4" t="s">
        <v>36</v>
      </c>
      <c r="B4" s="4" t="s">
        <v>37</v>
      </c>
      <c r="C4" s="4" t="s">
        <v>101</v>
      </c>
      <c r="D4" s="4" t="s">
        <v>102</v>
      </c>
      <c r="E4" s="4" t="s">
        <v>103</v>
      </c>
      <c r="F4" s="4" t="s">
        <v>90</v>
      </c>
      <c r="G4" s="4" t="s">
        <v>89</v>
      </c>
    </row>
    <row r="5" spans="1:7" ht="51">
      <c r="A5" s="11" t="s">
        <v>38</v>
      </c>
      <c r="B5" s="31">
        <v>4.5</v>
      </c>
      <c r="C5" s="37">
        <v>1511.8</v>
      </c>
      <c r="D5" s="37">
        <v>2102.3000000000002</v>
      </c>
      <c r="E5" s="37">
        <v>1826.1</v>
      </c>
      <c r="F5" s="36">
        <f>E5/D5*100</f>
        <v>86.862008276649377</v>
      </c>
      <c r="G5" s="36">
        <f>E5/C5*100</f>
        <v>120.7897870088636</v>
      </c>
    </row>
    <row r="6" spans="1:7" ht="48" customHeight="1">
      <c r="A6" s="11" t="s">
        <v>39</v>
      </c>
      <c r="B6" s="31">
        <v>3.1</v>
      </c>
      <c r="C6" s="37">
        <v>561.79999999999995</v>
      </c>
      <c r="D6" s="37">
        <v>1606.6</v>
      </c>
      <c r="E6" s="37">
        <v>1116.9000000000001</v>
      </c>
      <c r="F6" s="36">
        <f>E6/D6*100</f>
        <v>69.51948213618823</v>
      </c>
      <c r="G6" s="36">
        <f>E6/C6*100</f>
        <v>198.80740477038094</v>
      </c>
    </row>
    <row r="7" spans="1:7">
      <c r="A7" s="10"/>
      <c r="B7" s="10"/>
      <c r="C7" s="10"/>
      <c r="D7" s="10"/>
      <c r="E7" s="10"/>
      <c r="F7" s="10"/>
      <c r="G7" s="10"/>
    </row>
    <row r="8" spans="1:7">
      <c r="A8" s="10"/>
      <c r="B8" s="10"/>
      <c r="C8" s="10"/>
      <c r="D8" s="10"/>
      <c r="E8" s="10"/>
      <c r="F8" s="10"/>
      <c r="G8" s="10"/>
    </row>
    <row r="9" spans="1:7">
      <c r="A9" s="10"/>
      <c r="B9" s="10"/>
      <c r="C9" s="10"/>
      <c r="D9" s="10"/>
      <c r="E9" s="10"/>
      <c r="F9" s="10"/>
      <c r="G9" s="10"/>
    </row>
    <row r="10" spans="1:7" ht="15.75">
      <c r="A10" s="44" t="s">
        <v>64</v>
      </c>
      <c r="B10" s="44"/>
      <c r="C10" s="44"/>
      <c r="D10" s="44"/>
      <c r="E10" s="44"/>
      <c r="F10" s="44"/>
      <c r="G10" s="44"/>
    </row>
    <row r="11" spans="1:7">
      <c r="A11" s="10"/>
      <c r="B11" s="10"/>
      <c r="C11" s="10"/>
      <c r="D11" s="10"/>
      <c r="E11" s="10"/>
      <c r="F11" s="10"/>
      <c r="G11" s="10"/>
    </row>
    <row r="12" spans="1:7">
      <c r="A12" s="10"/>
      <c r="B12" s="10"/>
      <c r="C12" s="10"/>
      <c r="D12" s="10"/>
      <c r="E12" s="10"/>
      <c r="F12" s="10"/>
      <c r="G12" s="10"/>
    </row>
    <row r="13" spans="1:7">
      <c r="A13" s="10"/>
      <c r="B13" s="10"/>
      <c r="C13" s="10"/>
      <c r="D13" s="10"/>
      <c r="E13" s="10"/>
      <c r="F13" s="10"/>
      <c r="G13" s="10"/>
    </row>
    <row r="14" spans="1:7">
      <c r="A14" s="10"/>
      <c r="B14" s="10"/>
      <c r="C14" s="10"/>
      <c r="D14" s="10"/>
      <c r="E14" s="10"/>
      <c r="F14" s="10"/>
      <c r="G14" s="10"/>
    </row>
    <row r="15" spans="1:7">
      <c r="A15" s="10"/>
      <c r="B15" s="10"/>
      <c r="C15" s="10"/>
      <c r="D15" s="10"/>
      <c r="E15" s="10"/>
      <c r="F15" s="10"/>
      <c r="G15" s="10"/>
    </row>
    <row r="16" spans="1:7">
      <c r="A16" s="10"/>
      <c r="B16" s="10"/>
      <c r="C16" s="10"/>
      <c r="D16" s="10"/>
      <c r="E16" s="10"/>
      <c r="F16" s="10"/>
      <c r="G16" s="10"/>
    </row>
  </sheetData>
  <mergeCells count="2">
    <mergeCell ref="A2:G2"/>
    <mergeCell ref="A10:G10"/>
  </mergeCells>
  <pageMargins left="0.7" right="0.7" top="0.75" bottom="0.75" header="0.3" footer="0.3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selection activeCell="F10" sqref="F10"/>
    </sheetView>
  </sheetViews>
  <sheetFormatPr defaultRowHeight="15"/>
  <cols>
    <col min="1" max="1" width="39.85546875" style="1" customWidth="1"/>
    <col min="2" max="2" width="12" style="1" customWidth="1"/>
    <col min="3" max="3" width="17.42578125" style="1" customWidth="1"/>
    <col min="4" max="4" width="12" style="1" customWidth="1"/>
    <col min="5" max="5" width="12.42578125" style="1" customWidth="1"/>
    <col min="6" max="6" width="14.7109375" style="1" customWidth="1"/>
    <col min="7" max="16384" width="9.140625" style="1"/>
  </cols>
  <sheetData>
    <row r="1" spans="1:7">
      <c r="A1" s="10"/>
      <c r="B1" s="10"/>
      <c r="C1" s="10"/>
      <c r="D1" s="10"/>
      <c r="E1" s="10"/>
      <c r="F1" s="10"/>
    </row>
    <row r="2" spans="1:7" ht="96" customHeight="1">
      <c r="A2" s="42" t="s">
        <v>100</v>
      </c>
      <c r="B2" s="43"/>
      <c r="C2" s="43"/>
      <c r="D2" s="43"/>
      <c r="E2" s="43"/>
      <c r="F2" s="43"/>
    </row>
    <row r="3" spans="1:7">
      <c r="A3" s="5"/>
      <c r="B3" s="5"/>
      <c r="C3" s="5"/>
      <c r="D3" s="5"/>
      <c r="E3" s="5"/>
      <c r="F3" s="6"/>
    </row>
    <row r="4" spans="1:7" ht="66.75" customHeight="1">
      <c r="A4" s="7" t="s">
        <v>62</v>
      </c>
      <c r="B4" s="8" t="s">
        <v>101</v>
      </c>
      <c r="C4" s="8" t="s">
        <v>102</v>
      </c>
      <c r="D4" s="8" t="s">
        <v>103</v>
      </c>
      <c r="E4" s="9" t="s">
        <v>90</v>
      </c>
      <c r="F4" s="8" t="s">
        <v>89</v>
      </c>
    </row>
    <row r="5" spans="1:7" ht="73.5" customHeight="1">
      <c r="A5" s="27" t="s">
        <v>76</v>
      </c>
      <c r="B5" s="40">
        <v>0</v>
      </c>
      <c r="C5" s="40">
        <v>2</v>
      </c>
      <c r="D5" s="40">
        <v>0</v>
      </c>
      <c r="E5" s="40">
        <f t="shared" ref="E5:E10" si="0">D5/C5*100</f>
        <v>0</v>
      </c>
      <c r="F5" s="40">
        <v>0</v>
      </c>
    </row>
    <row r="6" spans="1:7" ht="72" customHeight="1">
      <c r="A6" s="28" t="s">
        <v>66</v>
      </c>
      <c r="B6" s="40">
        <v>823.7</v>
      </c>
      <c r="C6" s="40">
        <v>3711.8</v>
      </c>
      <c r="D6" s="40">
        <v>1509.6</v>
      </c>
      <c r="E6" s="40">
        <f t="shared" si="0"/>
        <v>40.670294735707742</v>
      </c>
      <c r="F6" s="40">
        <f t="shared" ref="F6:F10" si="1">D6/B6*100</f>
        <v>183.2706082311521</v>
      </c>
      <c r="G6" s="3"/>
    </row>
    <row r="7" spans="1:7" ht="89.25" customHeight="1">
      <c r="A7" s="29" t="s">
        <v>96</v>
      </c>
      <c r="B7" s="40">
        <v>8104.3</v>
      </c>
      <c r="C7" s="40">
        <v>9775.4</v>
      </c>
      <c r="D7" s="40">
        <v>7659.2</v>
      </c>
      <c r="E7" s="40">
        <f t="shared" si="0"/>
        <v>78.351781001288956</v>
      </c>
      <c r="F7" s="40">
        <f t="shared" si="1"/>
        <v>94.507853855360736</v>
      </c>
    </row>
    <row r="8" spans="1:7" ht="51.75" customHeight="1">
      <c r="A8" s="29" t="s">
        <v>97</v>
      </c>
      <c r="B8" s="40">
        <v>102</v>
      </c>
      <c r="C8" s="40">
        <v>0</v>
      </c>
      <c r="D8" s="40">
        <v>0</v>
      </c>
      <c r="E8" s="40">
        <v>0</v>
      </c>
      <c r="F8" s="40">
        <f t="shared" si="1"/>
        <v>0</v>
      </c>
    </row>
    <row r="9" spans="1:7" s="22" customFormat="1" ht="60.75" customHeight="1">
      <c r="A9" s="29" t="s">
        <v>95</v>
      </c>
      <c r="B9" s="40">
        <v>0</v>
      </c>
      <c r="C9" s="40">
        <v>2853.4</v>
      </c>
      <c r="D9" s="40">
        <v>2025.1</v>
      </c>
      <c r="E9" s="40">
        <f t="shared" si="0"/>
        <v>70.971472629144174</v>
      </c>
      <c r="F9" s="40">
        <v>0</v>
      </c>
    </row>
    <row r="10" spans="1:7" ht="27.75" customHeight="1">
      <c r="A10" s="30" t="s">
        <v>63</v>
      </c>
      <c r="B10" s="39">
        <f>SUM(B5:B9)</f>
        <v>9030</v>
      </c>
      <c r="C10" s="39">
        <f t="shared" ref="C10:D10" si="2">SUM(C5:C9)</f>
        <v>16342.6</v>
      </c>
      <c r="D10" s="39">
        <f t="shared" si="2"/>
        <v>11193.9</v>
      </c>
      <c r="E10" s="39">
        <f t="shared" si="0"/>
        <v>68.49522107865333</v>
      </c>
      <c r="F10" s="39">
        <f t="shared" si="1"/>
        <v>123.96345514950167</v>
      </c>
      <c r="G10" s="3"/>
    </row>
    <row r="11" spans="1:7">
      <c r="A11" s="10"/>
      <c r="B11" s="10"/>
      <c r="C11" s="10"/>
      <c r="D11" s="10"/>
      <c r="E11" s="10"/>
      <c r="F11" s="10"/>
    </row>
    <row r="12" spans="1:7">
      <c r="A12" s="10"/>
      <c r="B12" s="10"/>
      <c r="C12" s="10"/>
      <c r="D12" s="10"/>
      <c r="E12" s="10"/>
      <c r="F12" s="10"/>
    </row>
    <row r="13" spans="1:7">
      <c r="A13" s="10"/>
      <c r="B13" s="10"/>
      <c r="C13" s="10"/>
      <c r="D13" s="10"/>
      <c r="E13" s="10"/>
      <c r="F13" s="10"/>
    </row>
    <row r="14" spans="1:7" ht="15.75">
      <c r="A14" s="44" t="s">
        <v>65</v>
      </c>
      <c r="B14" s="44"/>
      <c r="C14" s="44"/>
      <c r="D14" s="44"/>
      <c r="E14" s="44"/>
      <c r="F14" s="44"/>
    </row>
    <row r="15" spans="1:7">
      <c r="A15" s="10"/>
      <c r="B15" s="10"/>
      <c r="C15" s="10"/>
      <c r="D15" s="10"/>
      <c r="E15" s="10"/>
      <c r="F15" s="10"/>
    </row>
    <row r="16" spans="1:7">
      <c r="A16" s="10"/>
      <c r="B16" s="10"/>
      <c r="C16" s="10"/>
      <c r="D16" s="10"/>
      <c r="E16" s="10"/>
      <c r="F16" s="10"/>
    </row>
    <row r="17" spans="1:6">
      <c r="A17" s="10"/>
      <c r="B17" s="10"/>
      <c r="C17" s="10"/>
      <c r="D17" s="10"/>
      <c r="E17" s="10"/>
      <c r="F17" s="10"/>
    </row>
    <row r="18" spans="1:6">
      <c r="A18" s="10"/>
      <c r="B18" s="10"/>
      <c r="C18" s="10"/>
      <c r="D18" s="10"/>
      <c r="E18" s="10"/>
      <c r="F18" s="10"/>
    </row>
  </sheetData>
  <mergeCells count="2">
    <mergeCell ref="A2:F2"/>
    <mergeCell ref="A14:F14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2023-10-23T04:37:59Z</cp:lastPrinted>
  <dcterms:created xsi:type="dcterms:W3CDTF">2017-04-17T10:25:39Z</dcterms:created>
  <dcterms:modified xsi:type="dcterms:W3CDTF">2023-10-23T04:38:03Z</dcterms:modified>
</cp:coreProperties>
</file>