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4"/>
  <c r="G15"/>
  <c r="G20"/>
  <c r="G21"/>
  <c r="G24"/>
  <c r="G25"/>
  <c r="G27"/>
  <c r="F10"/>
  <c r="F11"/>
  <c r="F12"/>
  <c r="F13"/>
  <c r="F14"/>
  <c r="F16"/>
  <c r="F19"/>
  <c r="F20"/>
  <c r="F21"/>
  <c r="F22"/>
  <c r="F24"/>
  <c r="F25"/>
  <c r="F26"/>
  <c r="F27"/>
  <c r="F31"/>
  <c r="F32"/>
  <c r="F33"/>
  <c r="F34"/>
  <c r="F35"/>
  <c r="F36"/>
  <c r="F37"/>
  <c r="F38"/>
  <c r="F39"/>
  <c r="F40"/>
  <c r="F41"/>
  <c r="F42"/>
  <c r="F43"/>
  <c r="F44"/>
  <c r="G31"/>
  <c r="G34"/>
  <c r="G35"/>
  <c r="G36"/>
  <c r="G37"/>
  <c r="C28"/>
  <c r="E28"/>
  <c r="D28"/>
  <c r="B10" i="3"/>
  <c r="F7"/>
  <c r="E7"/>
  <c r="E8"/>
  <c r="E9"/>
  <c r="D10"/>
  <c r="C10"/>
  <c r="E5"/>
  <c r="G7" i="1"/>
  <c r="F7"/>
  <c r="F8"/>
  <c r="F9"/>
  <c r="D48"/>
  <c r="E48"/>
  <c r="C48"/>
  <c r="E6" i="3" l="1"/>
  <c r="F28" i="1" l="1"/>
  <c r="E5"/>
  <c r="D5"/>
  <c r="F5" l="1"/>
  <c r="G5"/>
  <c r="C45"/>
  <c r="F30"/>
  <c r="G30" l="1"/>
  <c r="E10" i="3" l="1"/>
  <c r="D46" i="1" l="1"/>
  <c r="E46"/>
  <c r="C46"/>
  <c r="D45"/>
  <c r="E45"/>
  <c r="G5" i="2"/>
  <c r="F5"/>
  <c r="G6"/>
  <c r="F6"/>
</calcChain>
</file>

<file path=xl/sharedStrings.xml><?xml version="1.0" encoding="utf-8"?>
<sst xmlns="http://schemas.openxmlformats.org/spreadsheetml/2006/main" count="123" uniqueCount="113">
  <si>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</si>
  <si>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</si>
  <si>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</si>
  <si>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</si>
  <si>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</si>
  <si>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</si>
  <si>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</si>
  <si>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</si>
  <si>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</si>
  <si>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</si>
  <si>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</si>
  <si>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</si>
  <si>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</si>
  <si>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</si>
  <si>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</si>
  <si>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</si>
  <si>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</si>
  <si>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</si>
  <si>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</si>
  <si>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</si>
  <si>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</si>
  <si>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</si>
  <si>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</si>
  <si>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</si>
  <si>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</si>
  <si>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</si>
  <si>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</si>
  <si>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</si>
  <si>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</si>
  <si>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</si>
  <si>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</si>
  <si>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</si>
  <si>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</si>
  <si>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</si>
  <si>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</si>
  <si>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</si>
  <si>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</si>
  <si>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</si>
  <si>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</si>
  <si>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</si>
  <si>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</si>
  <si>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</si>
  <si>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</si>
  <si>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</si>
  <si>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</si>
  <si>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</si>
  <si>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</si>
  <si>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</si>
  <si>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</si>
  <si>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</si>
  <si>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</si>
  <si>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</si>
  <si>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</si>
  <si>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</si>
  <si>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</si>
  <si>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</si>
  <si>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</si>
  <si>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</si>
  <si>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</si>
  <si>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</si>
  <si>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</si>
  <si>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</si>
  <si>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</si>
  <si>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</si>
  <si>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</si>
  <si>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</si>
  <si>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</si>
  <si>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</si>
  <si>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</si>
  <si>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</si>
  <si>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</si>
  <si>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</si>
  <si>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</si>
  <si>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</si>
  <si>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</si>
  <si>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</si>
  <si>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</si>
  <si>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</si>
  <si>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20225558100000150</t>
  </si>
  <si>
    <t>Субсидии бюджетам сельских поселений области на реализацию проектов области</t>
  </si>
  <si>
    <t>20229999100073150</t>
  </si>
  <si>
    <t>-</t>
  </si>
  <si>
    <t xml:space="preserve">Невыясненные поступления </t>
  </si>
  <si>
    <t>Исполнено на 1 апреля 2019 г.</t>
  </si>
  <si>
    <t>Утвержденные бюджетные назначения на                        1 апреля 2020 г.</t>
  </si>
  <si>
    <t>Исполнено на 1 апреля 2020 г.</t>
  </si>
  <si>
    <t>% исполнения плана                       2020 года</t>
  </si>
  <si>
    <t>% исполнения 2020 года к 2019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</si>
  <si>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2020 года     
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</si>
  <si>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</si>
  <si>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апреля 2020 г.
</t>
  </si>
  <si>
    <t>Исполнено на 1 апреля 2019 г. (тыс.руб)</t>
  </si>
  <si>
    <t>Утвержденные бюджетные назначения на           1 апреля 2020 г. (тыс.руб)</t>
  </si>
  <si>
    <t>Исполнено на 1 апреля 2020 г. (тыс.руб)</t>
  </si>
  <si>
    <t>% исполнения плана 2020 года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</si>
  <si>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</si>
  <si>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</si>
  <si>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св. 2,3 раза</t>
  </si>
  <si>
    <t>св. 6 раз</t>
  </si>
  <si>
    <t>00 0111 0000000000 000</t>
  </si>
  <si>
    <t>Резервные фонды</t>
  </si>
  <si>
    <t>Социальная политика</t>
  </si>
  <si>
    <t>00 1000 0000000000 000</t>
  </si>
  <si>
    <t>00 1004 0000000000 000</t>
  </si>
  <si>
    <t>св. 19,4 раза</t>
  </si>
  <si>
    <t>св. 3,2 раза</t>
  </si>
  <si>
    <t>св. 3,4 раза</t>
  </si>
  <si>
    <t>Охрана семьи и детства</t>
  </si>
  <si>
    <t>Культура и кинематография</t>
  </si>
  <si>
    <t>св. 4 раз</t>
  </si>
  <si>
    <t>св. 6,2 раза</t>
  </si>
  <si>
    <t>св. 2,2 раза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</si>
  <si>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апреля 2020 года 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</si>
</sst>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7" formatCode="000"/>
    <numFmt numFmtId="168" formatCode="dd\.mm\.yyyy"/>
    <numFmt numFmtId="169" formatCode="#,##0.00_ ;\-#,##0.0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8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9" fontId="13" fillId="0" borderId="23">
      <alignment horizontal="right" shrinkToFit="1"/>
    </xf>
    <xf numFmtId="169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9" fontId="13" fillId="0" borderId="16">
      <alignment horizontal="right" vertical="center" shrinkToFit="1"/>
    </xf>
    <xf numFmtId="169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7" fontId="8" fillId="0" borderId="3" xfId="2" applyNumberFormat="1" applyFont="1" applyFill="1" applyBorder="1" applyAlignment="1" applyProtection="1">
      <alignment wrapText="1"/>
      <protection hidden="1"/>
    </xf>
    <xf numFmtId="167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3" fillId="0" borderId="29" xfId="63" applyNumberFormat="1" applyFont="1" applyProtection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4"/>
  <sheetViews>
    <sheetView tabSelected="1" zoomScale="90" zoomScaleNormal="90" workbookViewId="0">
      <selection activeCell="C4" sqref="C4"/>
    </sheetView>
  </sheetViews>
  <sheetFormatPr defaultRowHeight="12.75"/>
  <cols>
    <col min="1" max="1" width="31.7109375" style="15" customWidth="1"/>
    <col min="2" max="2" width="20.85546875" style="15" customWidth="1"/>
    <col min="3" max="3" width="11.7109375" style="15" customWidth="1"/>
    <col min="4" max="4" width="15" style="15" customWidth="1"/>
    <col min="5" max="5" width="11.5703125" style="15" customWidth="1"/>
    <col min="6" max="6" width="12" style="15" customWidth="1"/>
    <col min="7" max="7" width="12.7109375" style="15" customWidth="1"/>
    <col min="8" max="16384" width="9.140625" style="15"/>
  </cols>
  <sheetData>
    <row r="2" spans="1:7" ht="58.5" customHeight="1">
      <c r="A2" s="47" t="s">
        <v>112</v>
      </c>
      <c r="B2" s="48"/>
      <c r="C2" s="48"/>
      <c r="D2" s="48"/>
      <c r="E2" s="48"/>
      <c r="F2" s="48"/>
      <c r="G2" s="48"/>
    </row>
    <row r="3" spans="1:7">
      <c r="G3" s="16" t="s">
        <v>40</v>
      </c>
    </row>
    <row r="4" spans="1:7" ht="63.75" customHeight="1">
      <c r="A4" s="9" t="s">
        <v>0</v>
      </c>
      <c r="B4" s="9" t="s">
        <v>1</v>
      </c>
      <c r="C4" s="20" t="s">
        <v>83</v>
      </c>
      <c r="D4" s="20" t="s">
        <v>84</v>
      </c>
      <c r="E4" s="20" t="s">
        <v>85</v>
      </c>
      <c r="F4" s="33" t="s">
        <v>86</v>
      </c>
      <c r="G4" s="20" t="s">
        <v>87</v>
      </c>
    </row>
    <row r="5" spans="1:7" ht="15.75" customHeight="1">
      <c r="A5" s="7" t="s">
        <v>2</v>
      </c>
      <c r="B5" s="28"/>
      <c r="C5" s="52">
        <v>1122.4000000000001</v>
      </c>
      <c r="D5" s="52">
        <f>D7+D19</f>
        <v>11139.400000000001</v>
      </c>
      <c r="E5" s="52">
        <f>E7+E19</f>
        <v>1770.6</v>
      </c>
      <c r="F5" s="54">
        <f>E5/D5*100</f>
        <v>15.89493150438982</v>
      </c>
      <c r="G5" s="52">
        <f>E5/C5*100</f>
        <v>157.75124732715605</v>
      </c>
    </row>
    <row r="6" spans="1:7" ht="15" customHeight="1">
      <c r="A6" s="22" t="s">
        <v>3</v>
      </c>
      <c r="B6" s="29"/>
      <c r="C6" s="53"/>
      <c r="D6" s="53"/>
      <c r="E6" s="53"/>
      <c r="F6" s="54"/>
      <c r="G6" s="52"/>
    </row>
    <row r="7" spans="1:7" ht="15" customHeight="1">
      <c r="A7" s="11" t="s">
        <v>42</v>
      </c>
      <c r="B7" s="25">
        <v>1E+16</v>
      </c>
      <c r="C7" s="53">
        <v>811.3</v>
      </c>
      <c r="D7" s="50">
        <v>5393.1</v>
      </c>
      <c r="E7" s="50">
        <v>536.5</v>
      </c>
      <c r="F7" s="55">
        <f t="shared" ref="F7:F27" si="0">E7/D7*100</f>
        <v>9.9478963861230074</v>
      </c>
      <c r="G7" s="53">
        <f t="shared" ref="G7:G27" si="1">E7/C7*100</f>
        <v>66.128435843707635</v>
      </c>
    </row>
    <row r="8" spans="1:7" ht="13.5" customHeight="1">
      <c r="A8" s="11" t="s">
        <v>43</v>
      </c>
      <c r="B8" s="25">
        <v>1.01E+16</v>
      </c>
      <c r="C8" s="53">
        <v>176.1</v>
      </c>
      <c r="D8" s="50">
        <v>922.1</v>
      </c>
      <c r="E8" s="50">
        <v>172.2</v>
      </c>
      <c r="F8" s="55">
        <f t="shared" si="0"/>
        <v>18.674764125366011</v>
      </c>
      <c r="G8" s="53">
        <f t="shared" si="1"/>
        <v>97.785349233390122</v>
      </c>
    </row>
    <row r="9" spans="1:7" ht="19.5" customHeight="1">
      <c r="A9" s="12" t="s">
        <v>44</v>
      </c>
      <c r="B9" s="26" t="s">
        <v>45</v>
      </c>
      <c r="C9" s="53">
        <v>176.1</v>
      </c>
      <c r="D9" s="50">
        <v>922.1</v>
      </c>
      <c r="E9" s="50">
        <v>172.2</v>
      </c>
      <c r="F9" s="55">
        <f t="shared" si="0"/>
        <v>18.674764125366011</v>
      </c>
      <c r="G9" s="53">
        <f t="shared" si="1"/>
        <v>97.785349233390122</v>
      </c>
    </row>
    <row r="10" spans="1:7">
      <c r="A10" s="12" t="s">
        <v>46</v>
      </c>
      <c r="B10" s="27">
        <v>1.05E+16</v>
      </c>
      <c r="C10" s="53">
        <v>115.6</v>
      </c>
      <c r="D10" s="50">
        <v>582</v>
      </c>
      <c r="E10" s="50">
        <v>64.5</v>
      </c>
      <c r="F10" s="55">
        <f t="shared" si="0"/>
        <v>11.082474226804123</v>
      </c>
      <c r="G10" s="53">
        <f t="shared" si="1"/>
        <v>55.795847750865057</v>
      </c>
    </row>
    <row r="11" spans="1:7" ht="15.75" customHeight="1">
      <c r="A11" s="12" t="s">
        <v>47</v>
      </c>
      <c r="B11" s="26" t="s">
        <v>48</v>
      </c>
      <c r="C11" s="53">
        <v>115.6</v>
      </c>
      <c r="D11" s="50">
        <v>582</v>
      </c>
      <c r="E11" s="50">
        <v>64.5</v>
      </c>
      <c r="F11" s="55">
        <f t="shared" si="0"/>
        <v>11.082474226804123</v>
      </c>
      <c r="G11" s="53">
        <f t="shared" si="1"/>
        <v>55.795847750865057</v>
      </c>
    </row>
    <row r="12" spans="1:7">
      <c r="A12" s="12" t="s">
        <v>49</v>
      </c>
      <c r="B12" s="27">
        <v>1.06E+16</v>
      </c>
      <c r="C12" s="53">
        <v>519.29999999999995</v>
      </c>
      <c r="D12" s="50">
        <v>3855</v>
      </c>
      <c r="E12" s="50">
        <v>299.8</v>
      </c>
      <c r="F12" s="55">
        <f t="shared" si="0"/>
        <v>7.7769130998702991</v>
      </c>
      <c r="G12" s="53">
        <f t="shared" si="1"/>
        <v>57.731561717696913</v>
      </c>
    </row>
    <row r="13" spans="1:7" ht="15" customHeight="1">
      <c r="A13" s="12" t="s">
        <v>50</v>
      </c>
      <c r="B13" s="26" t="s">
        <v>51</v>
      </c>
      <c r="C13" s="53">
        <v>126.8</v>
      </c>
      <c r="D13" s="50">
        <v>484</v>
      </c>
      <c r="E13" s="50">
        <v>3.2</v>
      </c>
      <c r="F13" s="55">
        <f t="shared" si="0"/>
        <v>0.66115702479338845</v>
      </c>
      <c r="G13" s="53">
        <f t="shared" si="1"/>
        <v>2.5236593059936911</v>
      </c>
    </row>
    <row r="14" spans="1:7">
      <c r="A14" s="12" t="s">
        <v>52</v>
      </c>
      <c r="B14" s="26" t="s">
        <v>53</v>
      </c>
      <c r="C14" s="53">
        <v>392.5</v>
      </c>
      <c r="D14" s="50">
        <v>3371</v>
      </c>
      <c r="E14" s="50">
        <v>296.60000000000002</v>
      </c>
      <c r="F14" s="55">
        <f t="shared" si="0"/>
        <v>8.7985760901809549</v>
      </c>
      <c r="G14" s="53">
        <f t="shared" si="1"/>
        <v>75.56687898089173</v>
      </c>
    </row>
    <row r="15" spans="1:7" ht="15" customHeight="1">
      <c r="A15" s="12" t="s">
        <v>54</v>
      </c>
      <c r="B15" s="27">
        <v>1.08E+16</v>
      </c>
      <c r="C15" s="53">
        <v>0.4</v>
      </c>
      <c r="D15" s="50">
        <v>0</v>
      </c>
      <c r="E15" s="50">
        <v>0</v>
      </c>
      <c r="F15" s="55">
        <v>0</v>
      </c>
      <c r="G15" s="53">
        <f t="shared" si="1"/>
        <v>0</v>
      </c>
    </row>
    <row r="16" spans="1:7" ht="42.75" customHeight="1">
      <c r="A16" s="12" t="s">
        <v>69</v>
      </c>
      <c r="B16" s="27">
        <v>1.11E+16</v>
      </c>
      <c r="C16" s="53" t="s">
        <v>81</v>
      </c>
      <c r="D16" s="50">
        <v>34</v>
      </c>
      <c r="E16" s="50">
        <v>0</v>
      </c>
      <c r="F16" s="55">
        <f t="shared" si="0"/>
        <v>0</v>
      </c>
      <c r="G16" s="53">
        <v>0</v>
      </c>
    </row>
    <row r="17" spans="1:8" ht="25.5">
      <c r="A17" s="12" t="s">
        <v>55</v>
      </c>
      <c r="B17" s="27">
        <v>1.16E+16</v>
      </c>
      <c r="C17" s="53">
        <v>0</v>
      </c>
      <c r="D17" s="50">
        <v>0</v>
      </c>
      <c r="E17" s="50">
        <v>0</v>
      </c>
      <c r="F17" s="55">
        <v>0</v>
      </c>
      <c r="G17" s="53">
        <v>0</v>
      </c>
    </row>
    <row r="18" spans="1:8">
      <c r="A18" s="12" t="s">
        <v>82</v>
      </c>
      <c r="B18" s="27">
        <v>1.17E+16</v>
      </c>
      <c r="C18" s="53">
        <v>0</v>
      </c>
      <c r="D18" s="50">
        <v>0</v>
      </c>
      <c r="E18" s="50">
        <v>0</v>
      </c>
      <c r="F18" s="55">
        <v>0</v>
      </c>
      <c r="G18" s="53">
        <v>0</v>
      </c>
    </row>
    <row r="19" spans="1:8" ht="44.25" customHeight="1">
      <c r="A19" s="12" t="s">
        <v>56</v>
      </c>
      <c r="B19" s="26" t="s">
        <v>70</v>
      </c>
      <c r="C19" s="53">
        <v>311.10000000000002</v>
      </c>
      <c r="D19" s="50">
        <v>5746.3</v>
      </c>
      <c r="E19" s="50">
        <v>1234.0999999999999</v>
      </c>
      <c r="F19" s="55">
        <f t="shared" si="0"/>
        <v>21.476428310391032</v>
      </c>
      <c r="G19" s="53" t="s">
        <v>109</v>
      </c>
      <c r="H19" s="51"/>
    </row>
    <row r="20" spans="1:8" ht="51">
      <c r="A20" s="12" t="s">
        <v>57</v>
      </c>
      <c r="B20" s="26" t="s">
        <v>71</v>
      </c>
      <c r="C20" s="53">
        <v>29</v>
      </c>
      <c r="D20" s="50">
        <v>127.9</v>
      </c>
      <c r="E20" s="50">
        <v>33</v>
      </c>
      <c r="F20" s="55">
        <f t="shared" si="0"/>
        <v>25.801407349491789</v>
      </c>
      <c r="G20" s="53">
        <f t="shared" si="1"/>
        <v>113.79310344827587</v>
      </c>
      <c r="H20" s="51"/>
    </row>
    <row r="21" spans="1:8" ht="39.75" customHeight="1">
      <c r="A21" s="12" t="s">
        <v>58</v>
      </c>
      <c r="B21" s="26" t="s">
        <v>72</v>
      </c>
      <c r="C21" s="53">
        <v>29</v>
      </c>
      <c r="D21" s="50">
        <v>127.9</v>
      </c>
      <c r="E21" s="50">
        <v>33</v>
      </c>
      <c r="F21" s="55">
        <f t="shared" si="0"/>
        <v>25.801407349491789</v>
      </c>
      <c r="G21" s="53">
        <f t="shared" si="1"/>
        <v>113.79310344827587</v>
      </c>
      <c r="H21" s="51"/>
    </row>
    <row r="22" spans="1:8" ht="66" customHeight="1">
      <c r="A22" s="12" t="s">
        <v>77</v>
      </c>
      <c r="B22" s="26" t="s">
        <v>78</v>
      </c>
      <c r="C22" s="53">
        <v>0</v>
      </c>
      <c r="D22" s="53">
        <v>3675</v>
      </c>
      <c r="E22" s="53">
        <v>898.9</v>
      </c>
      <c r="F22" s="55">
        <f t="shared" si="0"/>
        <v>24.459863945578231</v>
      </c>
      <c r="G22" s="53">
        <v>0</v>
      </c>
      <c r="H22" s="51"/>
    </row>
    <row r="23" spans="1:8" ht="38.25">
      <c r="A23" s="12" t="s">
        <v>79</v>
      </c>
      <c r="B23" s="26" t="s">
        <v>80</v>
      </c>
      <c r="C23" s="53">
        <v>0</v>
      </c>
      <c r="D23" s="53">
        <v>0</v>
      </c>
      <c r="E23" s="53">
        <v>0</v>
      </c>
      <c r="F23" s="55">
        <v>0</v>
      </c>
      <c r="G23" s="53">
        <v>0</v>
      </c>
      <c r="H23" s="51"/>
    </row>
    <row r="24" spans="1:8" ht="51">
      <c r="A24" s="12" t="s">
        <v>59</v>
      </c>
      <c r="B24" s="26" t="s">
        <v>73</v>
      </c>
      <c r="C24" s="53">
        <v>33.9</v>
      </c>
      <c r="D24" s="50">
        <v>202.5</v>
      </c>
      <c r="E24" s="50">
        <v>47.4</v>
      </c>
      <c r="F24" s="55">
        <f t="shared" si="0"/>
        <v>23.407407407407408</v>
      </c>
      <c r="G24" s="53">
        <f t="shared" si="1"/>
        <v>139.82300884955751</v>
      </c>
      <c r="H24" s="51"/>
    </row>
    <row r="25" spans="1:8" ht="53.25" customHeight="1">
      <c r="A25" s="12" t="s">
        <v>60</v>
      </c>
      <c r="B25" s="26" t="s">
        <v>74</v>
      </c>
      <c r="C25" s="53">
        <v>33.9</v>
      </c>
      <c r="D25" s="50">
        <v>202.5</v>
      </c>
      <c r="E25" s="50">
        <v>47.4</v>
      </c>
      <c r="F25" s="55">
        <f t="shared" si="0"/>
        <v>23.407407407407408</v>
      </c>
      <c r="G25" s="53">
        <f t="shared" si="1"/>
        <v>139.82300884955751</v>
      </c>
      <c r="H25" s="51"/>
    </row>
    <row r="26" spans="1:8" ht="17.25" customHeight="1">
      <c r="A26" s="12" t="s">
        <v>61</v>
      </c>
      <c r="B26" s="26" t="s">
        <v>75</v>
      </c>
      <c r="C26" s="53">
        <v>41.2</v>
      </c>
      <c r="D26" s="50">
        <v>1547</v>
      </c>
      <c r="E26" s="50">
        <v>254.8</v>
      </c>
      <c r="F26" s="55">
        <f t="shared" si="0"/>
        <v>16.470588235294116</v>
      </c>
      <c r="G26" s="53" t="s">
        <v>110</v>
      </c>
      <c r="H26" s="51"/>
    </row>
    <row r="27" spans="1:8" ht="15.75" customHeight="1">
      <c r="A27" s="12" t="s">
        <v>76</v>
      </c>
      <c r="B27" s="26" t="s">
        <v>66</v>
      </c>
      <c r="C27" s="53">
        <v>41.2</v>
      </c>
      <c r="D27" s="50">
        <v>193.9</v>
      </c>
      <c r="E27" s="50">
        <v>0</v>
      </c>
      <c r="F27" s="55">
        <f t="shared" si="0"/>
        <v>0</v>
      </c>
      <c r="G27" s="53">
        <f t="shared" si="1"/>
        <v>0</v>
      </c>
    </row>
    <row r="28" spans="1:8" ht="18.75" customHeight="1">
      <c r="A28" s="7" t="s">
        <v>4</v>
      </c>
      <c r="B28" s="21"/>
      <c r="C28" s="18">
        <f>C30+C34+C36+C38+C41+C43</f>
        <v>1004.9999999999999</v>
      </c>
      <c r="D28" s="18">
        <f>D30+D34+D36+D38+D41+D43</f>
        <v>11362.599999999999</v>
      </c>
      <c r="E28" s="18">
        <f>E30+E34+E36+E38+E41+E43</f>
        <v>2226.9</v>
      </c>
      <c r="F28" s="42">
        <f>E28/D28*100</f>
        <v>19.598507383873411</v>
      </c>
      <c r="G28" s="52" t="s">
        <v>111</v>
      </c>
      <c r="H28" s="51"/>
    </row>
    <row r="29" spans="1:8">
      <c r="A29" s="6" t="s">
        <v>3</v>
      </c>
      <c r="B29" s="3"/>
      <c r="C29" s="18"/>
      <c r="D29" s="18"/>
      <c r="E29" s="18"/>
      <c r="F29" s="18"/>
      <c r="G29" s="19"/>
    </row>
    <row r="30" spans="1:8" ht="16.5" customHeight="1">
      <c r="A30" s="6" t="s">
        <v>5</v>
      </c>
      <c r="B30" s="4" t="s">
        <v>6</v>
      </c>
      <c r="C30" s="19">
        <v>368.2</v>
      </c>
      <c r="D30" s="19">
        <v>2641.7</v>
      </c>
      <c r="E30" s="19">
        <v>612.4</v>
      </c>
      <c r="F30" s="19">
        <f t="shared" ref="F30:F44" si="2">E30/D30*100</f>
        <v>23.182041866979596</v>
      </c>
      <c r="G30" s="19">
        <f t="shared" ref="G30:G37" si="3">E30/C30*100</f>
        <v>166.32265073329714</v>
      </c>
    </row>
    <row r="31" spans="1:8" ht="51" customHeight="1">
      <c r="A31" s="6" t="s">
        <v>7</v>
      </c>
      <c r="B31" s="5" t="s">
        <v>8</v>
      </c>
      <c r="C31" s="19">
        <v>365.4</v>
      </c>
      <c r="D31" s="19">
        <v>2579.4</v>
      </c>
      <c r="E31" s="19">
        <v>558.1</v>
      </c>
      <c r="F31" s="19">
        <f t="shared" si="2"/>
        <v>21.636814763123208</v>
      </c>
      <c r="G31" s="19">
        <f t="shared" si="3"/>
        <v>152.73672687465793</v>
      </c>
    </row>
    <row r="32" spans="1:8" ht="17.25" customHeight="1">
      <c r="A32" s="40" t="s">
        <v>100</v>
      </c>
      <c r="B32" s="5" t="s">
        <v>99</v>
      </c>
      <c r="C32" s="19">
        <v>0</v>
      </c>
      <c r="D32" s="41">
        <v>5</v>
      </c>
      <c r="E32" s="19">
        <v>0</v>
      </c>
      <c r="F32" s="19">
        <f t="shared" si="2"/>
        <v>0</v>
      </c>
      <c r="G32" s="19">
        <v>0</v>
      </c>
    </row>
    <row r="33" spans="1:8" ht="24.75" customHeight="1">
      <c r="A33" s="6" t="s">
        <v>9</v>
      </c>
      <c r="B33" s="4" t="s">
        <v>10</v>
      </c>
      <c r="C33" s="19">
        <v>2.8</v>
      </c>
      <c r="D33" s="19">
        <v>57.3</v>
      </c>
      <c r="E33" s="19">
        <v>54.3</v>
      </c>
      <c r="F33" s="19">
        <f t="shared" si="2"/>
        <v>94.764397905759154</v>
      </c>
      <c r="G33" s="19" t="s">
        <v>104</v>
      </c>
      <c r="H33" s="17"/>
    </row>
    <row r="34" spans="1:8">
      <c r="A34" s="6" t="s">
        <v>11</v>
      </c>
      <c r="B34" s="4" t="s">
        <v>12</v>
      </c>
      <c r="C34" s="19">
        <v>33.9</v>
      </c>
      <c r="D34" s="19">
        <v>202.5</v>
      </c>
      <c r="E34" s="19">
        <v>47.4</v>
      </c>
      <c r="F34" s="19">
        <f t="shared" si="2"/>
        <v>23.407407407407408</v>
      </c>
      <c r="G34" s="19">
        <f t="shared" si="3"/>
        <v>139.82300884955751</v>
      </c>
    </row>
    <row r="35" spans="1:8" ht="25.5">
      <c r="A35" s="6" t="s">
        <v>13</v>
      </c>
      <c r="B35" s="4" t="s">
        <v>14</v>
      </c>
      <c r="C35" s="19">
        <v>33.9</v>
      </c>
      <c r="D35" s="19">
        <v>202.5</v>
      </c>
      <c r="E35" s="19">
        <v>47.4</v>
      </c>
      <c r="F35" s="19">
        <f t="shared" si="2"/>
        <v>23.407407407407408</v>
      </c>
      <c r="G35" s="19">
        <f t="shared" si="3"/>
        <v>139.82300884955751</v>
      </c>
    </row>
    <row r="36" spans="1:8">
      <c r="A36" s="6" t="s">
        <v>15</v>
      </c>
      <c r="B36" s="4" t="s">
        <v>16</v>
      </c>
      <c r="C36" s="19">
        <v>147.6</v>
      </c>
      <c r="D36" s="19">
        <v>1309.3</v>
      </c>
      <c r="E36" s="19">
        <v>20</v>
      </c>
      <c r="F36" s="19">
        <f t="shared" si="2"/>
        <v>1.5275337966852516</v>
      </c>
      <c r="G36" s="19">
        <f t="shared" si="3"/>
        <v>13.550135501355015</v>
      </c>
    </row>
    <row r="37" spans="1:8" ht="25.5">
      <c r="A37" s="6" t="s">
        <v>17</v>
      </c>
      <c r="B37" s="4" t="s">
        <v>18</v>
      </c>
      <c r="C37" s="19">
        <v>147.6</v>
      </c>
      <c r="D37" s="19">
        <v>1309.3</v>
      </c>
      <c r="E37" s="19">
        <v>20</v>
      </c>
      <c r="F37" s="19">
        <f t="shared" si="2"/>
        <v>1.5275337966852516</v>
      </c>
      <c r="G37" s="19">
        <f t="shared" si="3"/>
        <v>13.550135501355015</v>
      </c>
    </row>
    <row r="38" spans="1:8" ht="15" customHeight="1">
      <c r="A38" s="6" t="s">
        <v>19</v>
      </c>
      <c r="B38" s="4" t="s">
        <v>20</v>
      </c>
      <c r="C38" s="19">
        <v>31.4</v>
      </c>
      <c r="D38" s="19">
        <v>2364.6999999999998</v>
      </c>
      <c r="E38" s="19">
        <v>100.9</v>
      </c>
      <c r="F38" s="19">
        <f t="shared" si="2"/>
        <v>4.266926037129446</v>
      </c>
      <c r="G38" s="19" t="s">
        <v>105</v>
      </c>
      <c r="H38" s="17"/>
    </row>
    <row r="39" spans="1:8">
      <c r="A39" s="6" t="s">
        <v>21</v>
      </c>
      <c r="B39" s="4" t="s">
        <v>22</v>
      </c>
      <c r="C39" s="19">
        <v>0</v>
      </c>
      <c r="D39" s="19">
        <v>43.1</v>
      </c>
      <c r="E39" s="19">
        <v>28.7</v>
      </c>
      <c r="F39" s="19">
        <f t="shared" si="2"/>
        <v>66.589327146171698</v>
      </c>
      <c r="G39" s="19">
        <v>0</v>
      </c>
    </row>
    <row r="40" spans="1:8">
      <c r="A40" s="6" t="s">
        <v>23</v>
      </c>
      <c r="B40" s="4" t="s">
        <v>24</v>
      </c>
      <c r="C40" s="19">
        <v>31.4</v>
      </c>
      <c r="D40" s="19">
        <v>2321.6</v>
      </c>
      <c r="E40" s="19">
        <v>72.2</v>
      </c>
      <c r="F40" s="19">
        <f t="shared" si="2"/>
        <v>3.1099241902136461</v>
      </c>
      <c r="G40" s="19" t="s">
        <v>97</v>
      </c>
      <c r="H40" s="17"/>
    </row>
    <row r="41" spans="1:8" ht="15" customHeight="1">
      <c r="A41" s="6" t="s">
        <v>108</v>
      </c>
      <c r="B41" s="4" t="s">
        <v>25</v>
      </c>
      <c r="C41" s="19">
        <v>423.9</v>
      </c>
      <c r="D41" s="19">
        <v>4843.3999999999996</v>
      </c>
      <c r="E41" s="19">
        <v>1446.2</v>
      </c>
      <c r="F41" s="19">
        <f t="shared" si="2"/>
        <v>29.85918982532932</v>
      </c>
      <c r="G41" s="19" t="s">
        <v>106</v>
      </c>
      <c r="H41" s="17"/>
    </row>
    <row r="42" spans="1:8">
      <c r="A42" s="6" t="s">
        <v>26</v>
      </c>
      <c r="B42" s="4" t="s">
        <v>27</v>
      </c>
      <c r="C42" s="19">
        <v>423.9</v>
      </c>
      <c r="D42" s="19">
        <v>4843.3999999999996</v>
      </c>
      <c r="E42" s="19">
        <v>1446.2</v>
      </c>
      <c r="F42" s="19">
        <f t="shared" si="2"/>
        <v>29.85918982532932</v>
      </c>
      <c r="G42" s="19" t="s">
        <v>106</v>
      </c>
    </row>
    <row r="43" spans="1:8">
      <c r="A43" s="43" t="s">
        <v>101</v>
      </c>
      <c r="B43" s="4" t="s">
        <v>102</v>
      </c>
      <c r="C43" s="19">
        <v>0</v>
      </c>
      <c r="D43" s="19">
        <v>1</v>
      </c>
      <c r="E43" s="19">
        <v>0</v>
      </c>
      <c r="F43" s="19">
        <f t="shared" si="2"/>
        <v>0</v>
      </c>
      <c r="G43" s="19">
        <v>0</v>
      </c>
    </row>
    <row r="44" spans="1:8">
      <c r="A44" s="43" t="s">
        <v>107</v>
      </c>
      <c r="B44" s="4" t="s">
        <v>103</v>
      </c>
      <c r="C44" s="19">
        <v>0</v>
      </c>
      <c r="D44" s="19">
        <v>1</v>
      </c>
      <c r="E44" s="19">
        <v>0</v>
      </c>
      <c r="F44" s="19">
        <f t="shared" si="2"/>
        <v>0</v>
      </c>
      <c r="G44" s="19">
        <v>0</v>
      </c>
    </row>
    <row r="45" spans="1:8" ht="25.5">
      <c r="A45" s="6" t="s">
        <v>28</v>
      </c>
      <c r="B45" s="4"/>
      <c r="C45" s="19">
        <f>C5-C28</f>
        <v>117.4000000000002</v>
      </c>
      <c r="D45" s="53">
        <f>D5-D28</f>
        <v>-223.19999999999709</v>
      </c>
      <c r="E45" s="53">
        <f>E5-E28</f>
        <v>-456.30000000000018</v>
      </c>
      <c r="F45" s="19"/>
      <c r="G45" s="19"/>
    </row>
    <row r="46" spans="1:8" ht="14.25" customHeight="1">
      <c r="A46" s="30" t="s">
        <v>29</v>
      </c>
      <c r="B46" s="8"/>
      <c r="C46" s="18">
        <f>C48</f>
        <v>-117.40000000000009</v>
      </c>
      <c r="D46" s="18">
        <f t="shared" ref="D46:E46" si="4">D48</f>
        <v>223.20000000000073</v>
      </c>
      <c r="E46" s="18">
        <f t="shared" si="4"/>
        <v>456.29999999999995</v>
      </c>
      <c r="F46" s="18"/>
      <c r="G46" s="18"/>
    </row>
    <row r="47" spans="1:8">
      <c r="A47" s="6" t="s">
        <v>3</v>
      </c>
      <c r="B47" s="4"/>
      <c r="C47" s="19"/>
      <c r="D47" s="19"/>
      <c r="E47" s="19"/>
      <c r="F47" s="19"/>
      <c r="G47" s="19"/>
    </row>
    <row r="48" spans="1:8" ht="27.75" customHeight="1">
      <c r="A48" s="6" t="s">
        <v>30</v>
      </c>
      <c r="B48" s="4" t="s">
        <v>31</v>
      </c>
      <c r="C48" s="19">
        <f>C49+C50</f>
        <v>-117.40000000000009</v>
      </c>
      <c r="D48" s="19">
        <f t="shared" ref="D48:E48" si="5">D49+D50</f>
        <v>223.20000000000073</v>
      </c>
      <c r="E48" s="19">
        <f t="shared" si="5"/>
        <v>456.29999999999995</v>
      </c>
      <c r="F48" s="19"/>
      <c r="G48" s="19"/>
    </row>
    <row r="49" spans="1:7" ht="25.5">
      <c r="A49" s="6" t="s">
        <v>32</v>
      </c>
      <c r="B49" s="4" t="s">
        <v>33</v>
      </c>
      <c r="C49" s="31">
        <v>-1136.2</v>
      </c>
      <c r="D49" s="19">
        <v>-11139.4</v>
      </c>
      <c r="E49" s="19">
        <v>-1779.3</v>
      </c>
      <c r="F49" s="19"/>
      <c r="G49" s="19"/>
    </row>
    <row r="50" spans="1:7" ht="29.25" customHeight="1">
      <c r="A50" s="6" t="s">
        <v>34</v>
      </c>
      <c r="B50" s="4" t="s">
        <v>35</v>
      </c>
      <c r="C50" s="31">
        <v>1018.8</v>
      </c>
      <c r="D50" s="19">
        <v>11362.6</v>
      </c>
      <c r="E50" s="19">
        <v>2235.6</v>
      </c>
      <c r="F50" s="19"/>
      <c r="G50" s="19"/>
    </row>
    <row r="52" spans="1:7">
      <c r="D52" s="17"/>
    </row>
    <row r="54" spans="1:7" ht="15.75">
      <c r="A54" s="46" t="s">
        <v>41</v>
      </c>
      <c r="B54" s="46"/>
      <c r="C54" s="46"/>
      <c r="D54" s="46"/>
      <c r="E54" s="46"/>
      <c r="F54" s="46"/>
      <c r="G54" s="46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2" sqref="A2:G11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47" t="s">
        <v>90</v>
      </c>
      <c r="B2" s="48"/>
      <c r="C2" s="48"/>
      <c r="D2" s="48"/>
      <c r="E2" s="48"/>
      <c r="F2" s="48"/>
      <c r="G2" s="48"/>
    </row>
    <row r="3" spans="1:7">
      <c r="A3" s="15"/>
      <c r="B3" s="15"/>
      <c r="C3" s="15"/>
      <c r="D3" s="15"/>
      <c r="E3" s="15"/>
      <c r="F3" s="15"/>
      <c r="G3" s="16"/>
    </row>
    <row r="4" spans="1:7" ht="75" customHeight="1">
      <c r="A4" s="9" t="s">
        <v>36</v>
      </c>
      <c r="B4" s="9" t="s">
        <v>37</v>
      </c>
      <c r="C4" s="37" t="s">
        <v>91</v>
      </c>
      <c r="D4" s="35" t="s">
        <v>92</v>
      </c>
      <c r="E4" s="35" t="s">
        <v>93</v>
      </c>
      <c r="F4" s="35" t="s">
        <v>94</v>
      </c>
      <c r="G4" s="35" t="s">
        <v>87</v>
      </c>
    </row>
    <row r="5" spans="1:7" ht="39" customHeight="1">
      <c r="A5" s="21" t="s">
        <v>38</v>
      </c>
      <c r="B5" s="44">
        <v>3.5</v>
      </c>
      <c r="C5" s="38">
        <v>180.8</v>
      </c>
      <c r="D5" s="38">
        <v>1154.5999999999999</v>
      </c>
      <c r="E5" s="38">
        <v>215.2</v>
      </c>
      <c r="F5" s="14">
        <f>E5/D5*100</f>
        <v>18.638489520180148</v>
      </c>
      <c r="G5" s="14">
        <f>E5/C5*100</f>
        <v>119.02654867256636</v>
      </c>
    </row>
    <row r="6" spans="1:7" ht="39" customHeight="1">
      <c r="A6" s="10" t="s">
        <v>39</v>
      </c>
      <c r="B6" s="44">
        <v>2</v>
      </c>
      <c r="C6" s="36">
        <v>93.2</v>
      </c>
      <c r="D6" s="38">
        <v>641.6</v>
      </c>
      <c r="E6" s="45">
        <v>134.4</v>
      </c>
      <c r="F6" s="14">
        <f>E6/D6*100</f>
        <v>20.947630922693268</v>
      </c>
      <c r="G6" s="14">
        <f>E6/C6*100</f>
        <v>144.20600858369099</v>
      </c>
    </row>
    <row r="10" spans="1:7" ht="15.75">
      <c r="A10" s="49" t="s">
        <v>64</v>
      </c>
      <c r="B10" s="49"/>
      <c r="C10" s="49"/>
      <c r="D10" s="49"/>
      <c r="E10" s="49"/>
      <c r="F10" s="49"/>
      <c r="G10" s="49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A2" sqref="A2:F14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47" t="s">
        <v>88</v>
      </c>
      <c r="B2" s="48"/>
      <c r="C2" s="48"/>
      <c r="D2" s="48"/>
      <c r="E2" s="48"/>
      <c r="F2" s="48"/>
    </row>
    <row r="3" spans="1:7">
      <c r="A3" s="15"/>
      <c r="B3" s="15"/>
      <c r="C3" s="15"/>
      <c r="D3" s="15"/>
      <c r="E3" s="15"/>
      <c r="F3" s="16"/>
    </row>
    <row r="4" spans="1:7" ht="66.75" customHeight="1">
      <c r="A4" s="1" t="s">
        <v>62</v>
      </c>
      <c r="B4" s="20" t="s">
        <v>83</v>
      </c>
      <c r="C4" s="20" t="s">
        <v>84</v>
      </c>
      <c r="D4" s="20" t="s">
        <v>85</v>
      </c>
      <c r="E4" s="33" t="s">
        <v>86</v>
      </c>
      <c r="F4" s="20" t="s">
        <v>87</v>
      </c>
    </row>
    <row r="5" spans="1:7" ht="66.75" customHeight="1">
      <c r="A5" s="34" t="s">
        <v>89</v>
      </c>
      <c r="B5" s="14">
        <v>0</v>
      </c>
      <c r="C5" s="14">
        <v>2</v>
      </c>
      <c r="D5" s="14">
        <v>0</v>
      </c>
      <c r="E5" s="14">
        <f t="shared" ref="E5:E10" si="0">D5/C5*100</f>
        <v>0</v>
      </c>
      <c r="F5" s="14">
        <v>0</v>
      </c>
    </row>
    <row r="6" spans="1:7" ht="53.25" customHeight="1">
      <c r="A6" s="24" t="s">
        <v>67</v>
      </c>
      <c r="B6" s="14">
        <v>31.4</v>
      </c>
      <c r="C6" s="14">
        <v>1352.2</v>
      </c>
      <c r="D6" s="14">
        <v>72.2</v>
      </c>
      <c r="E6" s="14">
        <f t="shared" si="0"/>
        <v>5.3394468273923978</v>
      </c>
      <c r="F6" s="53" t="s">
        <v>97</v>
      </c>
      <c r="G6" s="39"/>
    </row>
    <row r="7" spans="1:7" ht="53.25" customHeight="1">
      <c r="A7" s="23" t="s">
        <v>68</v>
      </c>
      <c r="B7" s="14">
        <v>147.6</v>
      </c>
      <c r="C7" s="14">
        <v>1309.3</v>
      </c>
      <c r="D7" s="14">
        <v>20</v>
      </c>
      <c r="E7" s="14">
        <f t="shared" si="0"/>
        <v>1.5275337966852516</v>
      </c>
      <c r="F7" s="14">
        <f t="shared" ref="F7" si="1">D7/B7*100</f>
        <v>13.550135501355015</v>
      </c>
    </row>
    <row r="8" spans="1:7" ht="63" customHeight="1">
      <c r="A8" s="23" t="s">
        <v>95</v>
      </c>
      <c r="B8" s="14">
        <v>0</v>
      </c>
      <c r="C8" s="14">
        <v>969.5</v>
      </c>
      <c r="D8" s="14">
        <v>0</v>
      </c>
      <c r="E8" s="14">
        <f t="shared" si="0"/>
        <v>0</v>
      </c>
      <c r="F8" s="14">
        <v>0</v>
      </c>
    </row>
    <row r="9" spans="1:7" ht="45" customHeight="1">
      <c r="A9" s="23" t="s">
        <v>96</v>
      </c>
      <c r="B9" s="14">
        <v>0</v>
      </c>
      <c r="C9" s="14">
        <v>3203.6</v>
      </c>
      <c r="D9" s="14">
        <v>983.6</v>
      </c>
      <c r="E9" s="14">
        <f t="shared" si="0"/>
        <v>30.702959170932704</v>
      </c>
      <c r="F9" s="14">
        <v>0</v>
      </c>
    </row>
    <row r="10" spans="1:7">
      <c r="A10" s="13" t="s">
        <v>63</v>
      </c>
      <c r="B10" s="32">
        <f>SUM(B5:B9)</f>
        <v>179</v>
      </c>
      <c r="C10" s="32">
        <f>SUM(C5:C9)</f>
        <v>6836.6</v>
      </c>
      <c r="D10" s="32">
        <f>SUM(D5:D9)</f>
        <v>1075.8</v>
      </c>
      <c r="E10" s="32">
        <f t="shared" si="0"/>
        <v>15.735892110113211</v>
      </c>
      <c r="F10" s="52" t="s">
        <v>98</v>
      </c>
      <c r="G10" s="39"/>
    </row>
    <row r="14" spans="1:7" ht="15.75">
      <c r="A14" s="49" t="s">
        <v>65</v>
      </c>
      <c r="B14" s="49"/>
      <c r="C14" s="49"/>
      <c r="D14" s="49"/>
      <c r="E14" s="49"/>
      <c r="F14" s="49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2020-04-27T12:34:12Z</cp:lastPrinted>
  <dcterms:created xsi:type="dcterms:W3CDTF">2017-04-17T10:25:39Z</dcterms:created>
  <dcterms:modified xsi:type="dcterms:W3CDTF">2020-04-27T12:52:08Z</dcterms:modified>
</cp:coreProperties>
</file>