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/>
  </bookViews>
  <sheets>
    <sheet name="таблица 1" sheetId="1" r:id="rId1"/>
    <sheet name="таблица 2" sheetId="2" r:id="rId2"/>
  </sheets>
  <definedNames>
    <definedName name="_GoBack" localSheetId="0">'таблица 1'!$G$21</definedName>
  </definedNames>
  <calcPr calcId="125725"/>
</workbook>
</file>

<file path=xl/calcChain.xml><?xml version="1.0" encoding="utf-8"?>
<calcChain xmlns="http://schemas.openxmlformats.org/spreadsheetml/2006/main">
  <c r="C5" i="1"/>
  <c r="E5"/>
  <c r="D5"/>
  <c r="G38"/>
  <c r="C24"/>
  <c r="C40" s="1"/>
  <c r="F26"/>
  <c r="G26"/>
  <c r="G27"/>
  <c r="G29"/>
  <c r="G30"/>
  <c r="G31"/>
  <c r="G32"/>
  <c r="G33"/>
  <c r="G35"/>
  <c r="G37"/>
  <c r="G39"/>
  <c r="G23"/>
  <c r="D43"/>
  <c r="D41" s="1"/>
  <c r="E43"/>
  <c r="E41" s="1"/>
  <c r="F39"/>
  <c r="F38"/>
  <c r="F37"/>
  <c r="F35"/>
  <c r="F31"/>
  <c r="F30"/>
  <c r="F29"/>
  <c r="F28"/>
  <c r="F27"/>
  <c r="F23"/>
  <c r="G22"/>
  <c r="F22"/>
  <c r="G21"/>
  <c r="F21"/>
  <c r="G20"/>
  <c r="F20"/>
  <c r="G19"/>
  <c r="G18"/>
  <c r="F18"/>
  <c r="G17"/>
  <c r="F17"/>
  <c r="G16"/>
  <c r="F16"/>
  <c r="G15"/>
  <c r="G14"/>
  <c r="F14"/>
  <c r="G13"/>
  <c r="F13"/>
  <c r="G12"/>
  <c r="F12"/>
  <c r="G11"/>
  <c r="F11"/>
  <c r="G10"/>
  <c r="F10"/>
  <c r="G9"/>
  <c r="F9"/>
  <c r="G8"/>
  <c r="F8"/>
  <c r="G7"/>
  <c r="F7"/>
  <c r="F5"/>
  <c r="G6" i="2"/>
  <c r="F6"/>
  <c r="G5"/>
  <c r="F5"/>
  <c r="E24" i="1"/>
  <c r="E40" s="1"/>
  <c r="D24"/>
  <c r="D40" l="1"/>
  <c r="G24"/>
  <c r="G5"/>
  <c r="F24"/>
</calcChain>
</file>

<file path=xl/sharedStrings.xml><?xml version="1.0" encoding="utf-8"?>
<sst xmlns="http://schemas.openxmlformats.org/spreadsheetml/2006/main" count="79" uniqueCount="75">
  <si>
    <t>Наименование показателя</t>
  </si>
  <si>
    <t>Код бюджетной классификации</t>
  </si>
  <si>
    <t>% исполнения плана 2017 года</t>
  </si>
  <si>
    <t>% исполнения 2017 года к 2016 году</t>
  </si>
  <si>
    <t>Доходы бюджета, всего</t>
  </si>
  <si>
    <t>в том числе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</si>
  <si>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</si>
  <si>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</si>
  <si>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</si>
  <si>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</si>
  <si>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</si>
  <si>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</si>
  <si>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</si>
  <si>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</si>
  <si>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</si>
  <si>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</si>
  <si>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</si>
  <si>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</si>
  <si>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</si>
  <si>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</si>
  <si>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</si>
  <si>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</si>
  <si>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</si>
  <si>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</si>
  <si>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</si>
  <si>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</si>
  <si>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</si>
  <si>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</si>
  <si>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</si>
  <si>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</si>
  <si>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</si>
  <si>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</si>
  <si>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</si>
  <si>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</si>
  <si>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</si>
  <si>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</si>
  <si>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</si>
  <si>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</si>
  <si>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</si>
  <si>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</si>
  <si>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</si>
  <si>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</si>
  <si>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</si>
  <si>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</si>
  <si>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</si>
  <si>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</si>
  <si>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</si>
  <si>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</si>
  <si>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</si>
  <si>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</si>
  <si>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</si>
  <si>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</si>
  <si>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</si>
  <si>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</si>
  <si>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</si>
  <si>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</si>
  <si>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</si>
  <si>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% исполнения плана                       2017 года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</si>
  <si>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</si>
  <si>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</si>
  <si>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</si>
  <si>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</si>
  <si>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</si>
  <si>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</si>
  <si>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</si>
  <si>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</si>
  <si>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Прочие межбюджетные трансферты, передаваемые бюджетам поселений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</si>
  <si>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 на 1 июля 2017 г.
</t>
  </si>
  <si>
    <t>Исполнено на 1 июля 2016 г. (тыс. руб.)</t>
  </si>
  <si>
    <t>Утвержденные бюджетные назначения на                 1 июля 2017 г. (тыс. руб.)</t>
  </si>
  <si>
    <t>Исполнено на на 1 июля2017 г.     (тыс. руб.)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</si>
  <si>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2017 года      
</t>
  </si>
  <si>
    <t>Исполнено на 1 июля                    2016 г.</t>
  </si>
  <si>
    <t>Утвержденные бюджетные назначения на                        1 июля 2017 г.</t>
  </si>
  <si>
    <t>Исполнено на 1 июля 2017 г.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</si>
</sst>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horizontal="center" vertical="top" wrapText="1"/>
    </xf>
    <xf numFmtId="41" fontId="4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>
      <selection activeCell="E41" sqref="E41"/>
    </sheetView>
  </sheetViews>
  <sheetFormatPr defaultRowHeight="15"/>
  <cols>
    <col min="1" max="1" width="25.140625" style="6" customWidth="1"/>
    <col min="2" max="2" width="20.28515625" style="6" customWidth="1"/>
    <col min="3" max="3" width="11.7109375" style="6" customWidth="1"/>
    <col min="4" max="4" width="15" style="6" customWidth="1"/>
    <col min="5" max="5" width="11.5703125" style="6" customWidth="1"/>
    <col min="6" max="6" width="11.140625" style="6" customWidth="1"/>
    <col min="7" max="7" width="12.7109375" style="6" customWidth="1"/>
    <col min="8" max="16384" width="9.140625" style="6"/>
  </cols>
  <sheetData>
    <row r="2" spans="1:7" ht="58.5" customHeight="1">
      <c r="A2" s="21" t="s">
        <v>71</v>
      </c>
      <c r="B2" s="20"/>
      <c r="C2" s="20"/>
      <c r="D2" s="20"/>
      <c r="E2" s="20"/>
      <c r="F2" s="20"/>
      <c r="G2" s="20"/>
    </row>
    <row r="3" spans="1:7">
      <c r="G3" s="7" t="s">
        <v>62</v>
      </c>
    </row>
    <row r="4" spans="1:7" ht="63.75" customHeight="1">
      <c r="A4" s="5" t="s">
        <v>0</v>
      </c>
      <c r="B4" s="5" t="s">
        <v>1</v>
      </c>
      <c r="C4" s="5" t="s">
        <v>72</v>
      </c>
      <c r="D4" s="5" t="s">
        <v>73</v>
      </c>
      <c r="E4" s="5" t="s">
        <v>74</v>
      </c>
      <c r="F4" s="5" t="s">
        <v>57</v>
      </c>
      <c r="G4" s="5" t="s">
        <v>3</v>
      </c>
    </row>
    <row r="5" spans="1:7" ht="15.75" customHeight="1">
      <c r="A5" s="8" t="s">
        <v>4</v>
      </c>
      <c r="B5" s="11"/>
      <c r="C5" s="14">
        <f>C7+C16</f>
        <v>763</v>
      </c>
      <c r="D5" s="14">
        <f>D7+D16</f>
        <v>2970.5</v>
      </c>
      <c r="E5" s="14">
        <f>E7+E16</f>
        <v>934.1</v>
      </c>
      <c r="F5" s="14">
        <f>E5/D5*100</f>
        <v>31.445884531223701</v>
      </c>
      <c r="G5" s="14">
        <f>E5/C5*100</f>
        <v>122.42463958060287</v>
      </c>
    </row>
    <row r="6" spans="1:7" ht="15" customHeight="1">
      <c r="A6" s="9" t="s">
        <v>5</v>
      </c>
      <c r="B6" s="12"/>
      <c r="C6" s="15"/>
      <c r="D6" s="16"/>
      <c r="E6" s="16"/>
      <c r="F6" s="16"/>
      <c r="G6" s="16"/>
    </row>
    <row r="7" spans="1:7" ht="25.5" customHeight="1">
      <c r="A7" s="10" t="s">
        <v>64</v>
      </c>
      <c r="B7" s="13">
        <v>1E+16</v>
      </c>
      <c r="C7" s="16">
        <v>240.7</v>
      </c>
      <c r="D7" s="16">
        <v>2208.3000000000002</v>
      </c>
      <c r="E7" s="16">
        <v>397.5</v>
      </c>
      <c r="F7" s="16">
        <f t="shared" ref="F7:F23" si="0">E7/D7*100</f>
        <v>18.00027170221437</v>
      </c>
      <c r="G7" s="16">
        <f t="shared" ref="G7:G22" si="1">E7/C7*100</f>
        <v>165.14333194848362</v>
      </c>
    </row>
    <row r="8" spans="1:7" ht="16.5" customHeight="1">
      <c r="A8" s="10" t="s">
        <v>6</v>
      </c>
      <c r="B8" s="13">
        <v>1.01E+16</v>
      </c>
      <c r="C8" s="16">
        <v>42.8</v>
      </c>
      <c r="D8" s="16">
        <v>81.3</v>
      </c>
      <c r="E8" s="16">
        <v>43.8</v>
      </c>
      <c r="F8" s="16">
        <f t="shared" si="0"/>
        <v>53.874538745387454</v>
      </c>
      <c r="G8" s="16">
        <f t="shared" si="1"/>
        <v>102.33644859813084</v>
      </c>
    </row>
    <row r="9" spans="1:7" ht="25.5">
      <c r="A9" s="10" t="s">
        <v>7</v>
      </c>
      <c r="B9" s="13">
        <v>1.01020000100001E+16</v>
      </c>
      <c r="C9" s="16">
        <v>42.8</v>
      </c>
      <c r="D9" s="16">
        <v>81.3</v>
      </c>
      <c r="E9" s="16">
        <v>43.8</v>
      </c>
      <c r="F9" s="16">
        <f t="shared" si="0"/>
        <v>53.874538745387454</v>
      </c>
      <c r="G9" s="16">
        <f t="shared" si="1"/>
        <v>102.33644859813084</v>
      </c>
    </row>
    <row r="10" spans="1:7">
      <c r="A10" s="10" t="s">
        <v>8</v>
      </c>
      <c r="B10" s="13">
        <v>1.05E+16</v>
      </c>
      <c r="C10" s="16">
        <v>47.4</v>
      </c>
      <c r="D10" s="16">
        <v>82.5</v>
      </c>
      <c r="E10" s="16">
        <v>82.5</v>
      </c>
      <c r="F10" s="16">
        <f t="shared" si="0"/>
        <v>100</v>
      </c>
      <c r="G10" s="16">
        <f t="shared" si="1"/>
        <v>174.0506329113924</v>
      </c>
    </row>
    <row r="11" spans="1:7" ht="25.5">
      <c r="A11" s="10" t="s">
        <v>9</v>
      </c>
      <c r="B11" s="13">
        <v>1.05030000100001E+16</v>
      </c>
      <c r="C11" s="16">
        <v>47.4</v>
      </c>
      <c r="D11" s="16">
        <v>82.5</v>
      </c>
      <c r="E11" s="16">
        <v>82.5</v>
      </c>
      <c r="F11" s="16">
        <f t="shared" si="0"/>
        <v>100</v>
      </c>
      <c r="G11" s="16">
        <f t="shared" si="1"/>
        <v>174.0506329113924</v>
      </c>
    </row>
    <row r="12" spans="1:7">
      <c r="A12" s="10" t="s">
        <v>10</v>
      </c>
      <c r="B12" s="13">
        <v>1.06E+16</v>
      </c>
      <c r="C12" s="16">
        <v>150.19999999999999</v>
      </c>
      <c r="D12" s="16">
        <v>2044.5</v>
      </c>
      <c r="E12" s="16">
        <v>271.2</v>
      </c>
      <c r="F12" s="16">
        <f t="shared" si="0"/>
        <v>13.264856933235508</v>
      </c>
      <c r="G12" s="16">
        <f t="shared" si="1"/>
        <v>180.55925432756325</v>
      </c>
    </row>
    <row r="13" spans="1:7" ht="25.5">
      <c r="A13" s="10" t="s">
        <v>11</v>
      </c>
      <c r="B13" s="13">
        <v>1.06010000000001E+16</v>
      </c>
      <c r="C13" s="16">
        <v>30.5</v>
      </c>
      <c r="D13" s="16">
        <v>611</v>
      </c>
      <c r="E13" s="16">
        <v>122.6</v>
      </c>
      <c r="F13" s="16">
        <f t="shared" si="0"/>
        <v>20.065466448445171</v>
      </c>
      <c r="G13" s="16">
        <f t="shared" si="1"/>
        <v>401.96721311475409</v>
      </c>
    </row>
    <row r="14" spans="1:7">
      <c r="A14" s="10" t="s">
        <v>12</v>
      </c>
      <c r="B14" s="13">
        <v>1.06060000000001E+16</v>
      </c>
      <c r="C14" s="16">
        <v>119.7</v>
      </c>
      <c r="D14" s="16">
        <v>1433.5</v>
      </c>
      <c r="E14" s="16">
        <v>148.6</v>
      </c>
      <c r="F14" s="16">
        <f t="shared" si="0"/>
        <v>10.366236484129752</v>
      </c>
      <c r="G14" s="16">
        <f t="shared" si="1"/>
        <v>124.14369256474518</v>
      </c>
    </row>
    <row r="15" spans="1:7">
      <c r="A15" s="10" t="s">
        <v>13</v>
      </c>
      <c r="B15" s="13">
        <v>1.08E+16</v>
      </c>
      <c r="C15" s="16">
        <v>0.3</v>
      </c>
      <c r="D15" s="16">
        <v>0</v>
      </c>
      <c r="E15" s="16">
        <v>0</v>
      </c>
      <c r="F15" s="16">
        <v>0</v>
      </c>
      <c r="G15" s="16">
        <f t="shared" si="1"/>
        <v>0</v>
      </c>
    </row>
    <row r="16" spans="1:7" ht="51">
      <c r="A16" s="10" t="s">
        <v>14</v>
      </c>
      <c r="B16" s="13">
        <v>2.02000000000001E+16</v>
      </c>
      <c r="C16" s="16">
        <v>522.29999999999995</v>
      </c>
      <c r="D16" s="16">
        <v>762.2</v>
      </c>
      <c r="E16" s="16">
        <v>536.6</v>
      </c>
      <c r="F16" s="16">
        <f t="shared" si="0"/>
        <v>70.40146943059564</v>
      </c>
      <c r="G16" s="16">
        <f t="shared" si="1"/>
        <v>102.73789010147428</v>
      </c>
    </row>
    <row r="17" spans="1:7" ht="51">
      <c r="A17" s="10" t="s">
        <v>15</v>
      </c>
      <c r="B17" s="13">
        <v>2.02100000000001E+16</v>
      </c>
      <c r="C17" s="16">
        <v>63.5</v>
      </c>
      <c r="D17" s="16">
        <v>88.7</v>
      </c>
      <c r="E17" s="16">
        <v>42.2</v>
      </c>
      <c r="F17" s="16">
        <f t="shared" si="0"/>
        <v>47.576099210823003</v>
      </c>
      <c r="G17" s="16">
        <f t="shared" si="1"/>
        <v>66.456692913385822</v>
      </c>
    </row>
    <row r="18" spans="1:7" ht="51">
      <c r="A18" s="10" t="s">
        <v>16</v>
      </c>
      <c r="B18" s="13">
        <v>2.02150011000011E+16</v>
      </c>
      <c r="C18" s="16">
        <v>40.5</v>
      </c>
      <c r="D18" s="16">
        <v>88.7</v>
      </c>
      <c r="E18" s="16">
        <v>42.2</v>
      </c>
      <c r="F18" s="16">
        <f t="shared" si="0"/>
        <v>47.576099210823003</v>
      </c>
      <c r="G18" s="16">
        <f t="shared" si="1"/>
        <v>104.19753086419755</v>
      </c>
    </row>
    <row r="19" spans="1:7" ht="53.25" customHeight="1">
      <c r="A19" s="10" t="s">
        <v>65</v>
      </c>
      <c r="B19" s="13">
        <v>2.02150011000021E+16</v>
      </c>
      <c r="C19" s="16">
        <v>23</v>
      </c>
      <c r="D19" s="16">
        <v>0</v>
      </c>
      <c r="E19" s="16">
        <v>0</v>
      </c>
      <c r="F19" s="16">
        <v>0</v>
      </c>
      <c r="G19" s="16">
        <f t="shared" si="1"/>
        <v>0</v>
      </c>
    </row>
    <row r="20" spans="1:7" ht="51">
      <c r="A20" s="10" t="s">
        <v>17</v>
      </c>
      <c r="B20" s="13">
        <v>2.02300000000001E+16</v>
      </c>
      <c r="C20" s="16">
        <v>58.4</v>
      </c>
      <c r="D20" s="16">
        <v>153.9</v>
      </c>
      <c r="E20" s="16">
        <v>50.4</v>
      </c>
      <c r="F20" s="16">
        <f t="shared" si="0"/>
        <v>32.748538011695906</v>
      </c>
      <c r="G20" s="16">
        <f t="shared" si="1"/>
        <v>86.301369863013704</v>
      </c>
    </row>
    <row r="21" spans="1:7" ht="76.5">
      <c r="A21" s="10" t="s">
        <v>18</v>
      </c>
      <c r="B21" s="13">
        <v>2.02351181000001E+16</v>
      </c>
      <c r="C21" s="16">
        <v>58.4</v>
      </c>
      <c r="D21" s="16">
        <v>153.9</v>
      </c>
      <c r="E21" s="16">
        <v>50.4</v>
      </c>
      <c r="F21" s="16">
        <f t="shared" si="0"/>
        <v>32.748538011695906</v>
      </c>
      <c r="G21" s="16">
        <f t="shared" si="1"/>
        <v>86.301369863013704</v>
      </c>
    </row>
    <row r="22" spans="1:7" ht="25.5">
      <c r="A22" s="10" t="s">
        <v>19</v>
      </c>
      <c r="B22" s="13">
        <v>2.02400000000001E+16</v>
      </c>
      <c r="C22" s="16">
        <v>400.4</v>
      </c>
      <c r="D22" s="16">
        <v>519.6</v>
      </c>
      <c r="E22" s="16">
        <v>443.9</v>
      </c>
      <c r="F22" s="16">
        <f t="shared" si="0"/>
        <v>85.431100846805236</v>
      </c>
      <c r="G22" s="16">
        <f t="shared" si="1"/>
        <v>110.86413586413586</v>
      </c>
    </row>
    <row r="23" spans="1:7" ht="38.25">
      <c r="A23" s="10" t="s">
        <v>66</v>
      </c>
      <c r="B23" s="13">
        <v>2.02499991000001E+16</v>
      </c>
      <c r="C23" s="16">
        <v>400.4</v>
      </c>
      <c r="D23" s="16">
        <v>519.6</v>
      </c>
      <c r="E23" s="16">
        <v>443.9</v>
      </c>
      <c r="F23" s="16">
        <f t="shared" si="0"/>
        <v>85.431100846805236</v>
      </c>
      <c r="G23" s="16">
        <f>E23/C23*100</f>
        <v>110.86413586413586</v>
      </c>
    </row>
    <row r="24" spans="1:7">
      <c r="A24" s="2" t="s">
        <v>20</v>
      </c>
      <c r="B24" s="3"/>
      <c r="C24" s="18">
        <f>C26+C30+C32+C35+C38</f>
        <v>911.4</v>
      </c>
      <c r="D24" s="14">
        <f>D26+D30+D32+D35+D38</f>
        <v>2972.4</v>
      </c>
      <c r="E24" s="14">
        <f t="shared" ref="E24" si="2">E26+E30+E32+E35+E38</f>
        <v>928</v>
      </c>
      <c r="F24" s="14">
        <f>E24/D24*100</f>
        <v>31.220562508410708</v>
      </c>
      <c r="G24" s="16">
        <f t="shared" ref="G24:G39" si="3">E24/C24*100</f>
        <v>101.82137371077464</v>
      </c>
    </row>
    <row r="25" spans="1:7">
      <c r="A25" s="3" t="s">
        <v>5</v>
      </c>
      <c r="B25" s="2"/>
      <c r="C25" s="14"/>
      <c r="D25" s="14"/>
      <c r="E25" s="14"/>
      <c r="F25" s="14"/>
      <c r="G25" s="16"/>
    </row>
    <row r="26" spans="1:7" ht="25.5">
      <c r="A26" s="3" t="s">
        <v>21</v>
      </c>
      <c r="B26" s="3" t="s">
        <v>22</v>
      </c>
      <c r="C26" s="16">
        <v>478</v>
      </c>
      <c r="D26" s="16">
        <v>1389.5</v>
      </c>
      <c r="E26" s="16">
        <v>371.4</v>
      </c>
      <c r="F26" s="16">
        <f>E26/D26*100</f>
        <v>26.729039222741989</v>
      </c>
      <c r="G26" s="16">
        <f t="shared" si="3"/>
        <v>77.698744769874466</v>
      </c>
    </row>
    <row r="27" spans="1:7" ht="51" customHeight="1">
      <c r="A27" s="3" t="s">
        <v>23</v>
      </c>
      <c r="B27" s="4" t="s">
        <v>24</v>
      </c>
      <c r="C27" s="17">
        <v>477.1</v>
      </c>
      <c r="D27" s="17">
        <v>1379.3</v>
      </c>
      <c r="E27" s="16">
        <v>370.5</v>
      </c>
      <c r="F27" s="16">
        <f t="shared" ref="F27:F39" si="4">E27/D27*100</f>
        <v>26.861451460885959</v>
      </c>
      <c r="G27" s="16">
        <f t="shared" si="3"/>
        <v>77.656675749318794</v>
      </c>
    </row>
    <row r="28" spans="1:7">
      <c r="A28" s="3" t="s">
        <v>25</v>
      </c>
      <c r="B28" s="3" t="s">
        <v>26</v>
      </c>
      <c r="C28" s="17">
        <v>0</v>
      </c>
      <c r="D28" s="17">
        <v>5</v>
      </c>
      <c r="E28" s="16">
        <v>0</v>
      </c>
      <c r="F28" s="16">
        <f t="shared" si="4"/>
        <v>0</v>
      </c>
      <c r="G28" s="16">
        <v>0</v>
      </c>
    </row>
    <row r="29" spans="1:7" ht="24.75" customHeight="1">
      <c r="A29" s="3" t="s">
        <v>27</v>
      </c>
      <c r="B29" s="3" t="s">
        <v>28</v>
      </c>
      <c r="C29" s="16">
        <v>0.9</v>
      </c>
      <c r="D29" s="16">
        <v>5.2</v>
      </c>
      <c r="E29" s="16">
        <v>0.9</v>
      </c>
      <c r="F29" s="16">
        <f t="shared" si="4"/>
        <v>17.307692307692307</v>
      </c>
      <c r="G29" s="16">
        <f t="shared" si="3"/>
        <v>100</v>
      </c>
    </row>
    <row r="30" spans="1:7">
      <c r="A30" s="3" t="s">
        <v>29</v>
      </c>
      <c r="B30" s="3" t="s">
        <v>30</v>
      </c>
      <c r="C30" s="16">
        <v>58.4</v>
      </c>
      <c r="D30" s="16">
        <v>153.9</v>
      </c>
      <c r="E30" s="16">
        <v>50.4</v>
      </c>
      <c r="F30" s="16">
        <f t="shared" si="4"/>
        <v>32.748538011695906</v>
      </c>
      <c r="G30" s="16">
        <f t="shared" si="3"/>
        <v>86.301369863013704</v>
      </c>
    </row>
    <row r="31" spans="1:7" ht="25.5">
      <c r="A31" s="3" t="s">
        <v>31</v>
      </c>
      <c r="B31" s="3" t="s">
        <v>32</v>
      </c>
      <c r="C31" s="16">
        <v>58.4</v>
      </c>
      <c r="D31" s="16">
        <v>153.9</v>
      </c>
      <c r="E31" s="16">
        <v>50.4</v>
      </c>
      <c r="F31" s="16">
        <f t="shared" si="4"/>
        <v>32.748538011695906</v>
      </c>
      <c r="G31" s="16">
        <f t="shared" si="3"/>
        <v>86.301369863013704</v>
      </c>
    </row>
    <row r="32" spans="1:7">
      <c r="A32" s="3" t="s">
        <v>33</v>
      </c>
      <c r="B32" s="3" t="s">
        <v>34</v>
      </c>
      <c r="C32" s="16">
        <v>81.099999999999994</v>
      </c>
      <c r="D32" s="16">
        <v>0</v>
      </c>
      <c r="E32" s="16">
        <v>0</v>
      </c>
      <c r="F32" s="16">
        <v>0</v>
      </c>
      <c r="G32" s="16">
        <f t="shared" si="3"/>
        <v>0</v>
      </c>
    </row>
    <row r="33" spans="1:7" ht="25.5">
      <c r="A33" s="3" t="s">
        <v>35</v>
      </c>
      <c r="B33" s="3" t="s">
        <v>36</v>
      </c>
      <c r="C33" s="16">
        <v>81.099999999999994</v>
      </c>
      <c r="D33" s="16">
        <v>0</v>
      </c>
      <c r="E33" s="16">
        <v>0</v>
      </c>
      <c r="F33" s="16">
        <v>0</v>
      </c>
      <c r="G33" s="16">
        <f t="shared" si="3"/>
        <v>0</v>
      </c>
    </row>
    <row r="34" spans="1:7" ht="25.5">
      <c r="A34" s="3" t="s">
        <v>37</v>
      </c>
      <c r="B34" s="3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25.5">
      <c r="A35" s="3" t="s">
        <v>39</v>
      </c>
      <c r="B35" s="3" t="s">
        <v>40</v>
      </c>
      <c r="C35" s="16">
        <v>37.799999999999997</v>
      </c>
      <c r="D35" s="16">
        <v>439.4</v>
      </c>
      <c r="E35" s="16">
        <v>25.9</v>
      </c>
      <c r="F35" s="16">
        <f t="shared" si="4"/>
        <v>5.8944014565316341</v>
      </c>
      <c r="G35" s="16">
        <f t="shared" si="3"/>
        <v>68.518518518518519</v>
      </c>
    </row>
    <row r="36" spans="1:7">
      <c r="A36" s="3" t="s">
        <v>41</v>
      </c>
      <c r="B36" s="3" t="s">
        <v>42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>
      <c r="A37" s="3" t="s">
        <v>43</v>
      </c>
      <c r="B37" s="3" t="s">
        <v>44</v>
      </c>
      <c r="C37" s="16">
        <v>37.799999999999997</v>
      </c>
      <c r="D37" s="16">
        <v>439.4</v>
      </c>
      <c r="E37" s="16">
        <v>25.9</v>
      </c>
      <c r="F37" s="16">
        <f t="shared" si="4"/>
        <v>5.8944014565316341</v>
      </c>
      <c r="G37" s="16">
        <f t="shared" si="3"/>
        <v>68.518518518518519</v>
      </c>
    </row>
    <row r="38" spans="1:7" ht="38.25">
      <c r="A38" s="3" t="s">
        <v>45</v>
      </c>
      <c r="B38" s="3" t="s">
        <v>46</v>
      </c>
      <c r="C38" s="16">
        <v>256.10000000000002</v>
      </c>
      <c r="D38" s="16">
        <v>989.6</v>
      </c>
      <c r="E38" s="16">
        <v>480.3</v>
      </c>
      <c r="F38" s="16">
        <f t="shared" si="4"/>
        <v>48.534761519805983</v>
      </c>
      <c r="G38" s="16">
        <f>E38/C38*100</f>
        <v>187.5439281530652</v>
      </c>
    </row>
    <row r="39" spans="1:7">
      <c r="A39" s="3" t="s">
        <v>47</v>
      </c>
      <c r="B39" s="3" t="s">
        <v>48</v>
      </c>
      <c r="C39" s="16">
        <v>256.10000000000002</v>
      </c>
      <c r="D39" s="16">
        <v>989.6</v>
      </c>
      <c r="E39" s="16">
        <v>480.3</v>
      </c>
      <c r="F39" s="16">
        <f t="shared" si="4"/>
        <v>48.534761519805983</v>
      </c>
      <c r="G39" s="16">
        <f t="shared" si="3"/>
        <v>187.5439281530652</v>
      </c>
    </row>
    <row r="40" spans="1:7" ht="38.25">
      <c r="A40" s="3" t="s">
        <v>49</v>
      </c>
      <c r="B40" s="3"/>
      <c r="C40" s="16">
        <f>C5-C24</f>
        <v>-148.39999999999998</v>
      </c>
      <c r="D40" s="16">
        <f t="shared" ref="D40:E40" si="5">D5-D24</f>
        <v>-1.9000000000000909</v>
      </c>
      <c r="E40" s="16">
        <f t="shared" si="5"/>
        <v>6.1000000000000227</v>
      </c>
      <c r="F40" s="16"/>
      <c r="G40" s="16"/>
    </row>
    <row r="41" spans="1:7" ht="25.5">
      <c r="A41" s="2" t="s">
        <v>50</v>
      </c>
      <c r="B41" s="2"/>
      <c r="C41" s="14">
        <v>148.4</v>
      </c>
      <c r="D41" s="14">
        <f t="shared" ref="D41:E41" si="6">D43</f>
        <v>1.9000000000000909</v>
      </c>
      <c r="E41" s="14">
        <f t="shared" si="6"/>
        <v>-6.1000000000000227</v>
      </c>
      <c r="F41" s="14"/>
      <c r="G41" s="14"/>
    </row>
    <row r="42" spans="1:7">
      <c r="A42" s="3" t="s">
        <v>5</v>
      </c>
      <c r="B42" s="3"/>
      <c r="C42" s="16"/>
      <c r="D42" s="16"/>
      <c r="E42" s="16"/>
      <c r="F42" s="16"/>
      <c r="G42" s="16"/>
    </row>
    <row r="43" spans="1:7" ht="38.25">
      <c r="A43" s="3" t="s">
        <v>51</v>
      </c>
      <c r="B43" s="3" t="s">
        <v>52</v>
      </c>
      <c r="C43" s="16">
        <v>148.4</v>
      </c>
      <c r="D43" s="16">
        <f t="shared" ref="D43:E43" si="7">D44+D45</f>
        <v>1.9000000000000909</v>
      </c>
      <c r="E43" s="16">
        <f t="shared" si="7"/>
        <v>-6.1000000000000227</v>
      </c>
      <c r="F43" s="16"/>
      <c r="G43" s="16"/>
    </row>
    <row r="44" spans="1:7" ht="25.5">
      <c r="A44" s="3" t="s">
        <v>53</v>
      </c>
      <c r="B44" s="3" t="s">
        <v>54</v>
      </c>
      <c r="C44" s="16">
        <v>-763</v>
      </c>
      <c r="D44" s="16">
        <v>-2970.5</v>
      </c>
      <c r="E44" s="16">
        <v>-935</v>
      </c>
      <c r="F44" s="16"/>
      <c r="G44" s="16"/>
    </row>
    <row r="45" spans="1:7" ht="29.25" customHeight="1">
      <c r="A45" s="3" t="s">
        <v>55</v>
      </c>
      <c r="B45" s="3" t="s">
        <v>56</v>
      </c>
      <c r="C45" s="16">
        <v>911.4</v>
      </c>
      <c r="D45" s="16">
        <v>2972.4</v>
      </c>
      <c r="E45" s="16">
        <v>928.9</v>
      </c>
      <c r="F45" s="16"/>
      <c r="G45" s="16"/>
    </row>
    <row r="49" spans="1:7">
      <c r="A49" s="20" t="s">
        <v>63</v>
      </c>
      <c r="B49" s="20"/>
      <c r="C49" s="20"/>
      <c r="D49" s="20"/>
      <c r="E49" s="20"/>
      <c r="F49" s="20"/>
      <c r="G49" s="20"/>
    </row>
  </sheetData>
  <mergeCells count="2">
    <mergeCell ref="A49:G49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J6" sqref="J6"/>
    </sheetView>
  </sheetViews>
  <sheetFormatPr defaultRowHeight="15"/>
  <cols>
    <col min="1" max="1" width="22.28515625" style="6" customWidth="1"/>
    <col min="2" max="2" width="15.7109375" style="6" customWidth="1"/>
    <col min="3" max="3" width="10.42578125" style="6" customWidth="1"/>
    <col min="4" max="4" width="14.140625" style="6" customWidth="1"/>
    <col min="5" max="6" width="11.7109375" style="6" customWidth="1"/>
    <col min="7" max="7" width="12.28515625" style="6" customWidth="1"/>
    <col min="8" max="16384" width="9.140625" style="6"/>
  </cols>
  <sheetData>
    <row r="2" spans="1:7" ht="96" customHeight="1">
      <c r="A2" s="21" t="s">
        <v>67</v>
      </c>
      <c r="B2" s="20"/>
      <c r="C2" s="20"/>
      <c r="D2" s="20"/>
      <c r="E2" s="20"/>
      <c r="F2" s="20"/>
      <c r="G2" s="20"/>
    </row>
    <row r="3" spans="1:7">
      <c r="G3" s="7"/>
    </row>
    <row r="4" spans="1:7" ht="73.5" customHeight="1">
      <c r="A4" s="1" t="s">
        <v>58</v>
      </c>
      <c r="B4" s="1" t="s">
        <v>59</v>
      </c>
      <c r="C4" s="1" t="s">
        <v>68</v>
      </c>
      <c r="D4" s="1" t="s">
        <v>69</v>
      </c>
      <c r="E4" s="1" t="s">
        <v>70</v>
      </c>
      <c r="F4" s="1" t="s">
        <v>2</v>
      </c>
      <c r="G4" s="1" t="s">
        <v>3</v>
      </c>
    </row>
    <row r="5" spans="1:7" ht="44.25" customHeight="1">
      <c r="A5" s="3" t="s">
        <v>60</v>
      </c>
      <c r="B5" s="19">
        <v>5</v>
      </c>
      <c r="C5" s="16">
        <v>292.10000000000002</v>
      </c>
      <c r="D5" s="16">
        <v>674.6</v>
      </c>
      <c r="E5" s="16">
        <v>266.3</v>
      </c>
      <c r="F5" s="16">
        <f>E5/D5*100</f>
        <v>39.475244589386307</v>
      </c>
      <c r="G5" s="16">
        <f>E5/C5*100</f>
        <v>91.167408421773359</v>
      </c>
    </row>
    <row r="6" spans="1:7" ht="42.75" customHeight="1">
      <c r="A6" s="3" t="s">
        <v>61</v>
      </c>
      <c r="B6" s="19">
        <v>3.2</v>
      </c>
      <c r="C6" s="16">
        <v>246</v>
      </c>
      <c r="D6" s="16">
        <v>691.8</v>
      </c>
      <c r="E6" s="16">
        <v>343.9</v>
      </c>
      <c r="F6" s="16">
        <f>E6/D6*100</f>
        <v>49.71089910378722</v>
      </c>
      <c r="G6" s="16">
        <f>E6/C6*100</f>
        <v>139.79674796747966</v>
      </c>
    </row>
    <row r="10" spans="1:7">
      <c r="A10" s="20" t="s">
        <v>63</v>
      </c>
      <c r="B10" s="20"/>
      <c r="C10" s="20"/>
      <c r="D10" s="20"/>
      <c r="E10" s="20"/>
      <c r="F10" s="20"/>
      <c r="G10" s="20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2017-07-13T15:13:24Z</cp:lastPrinted>
  <dcterms:created xsi:type="dcterms:W3CDTF">2017-04-17T10:25:39Z</dcterms:created>
  <dcterms:modified xsi:type="dcterms:W3CDTF">2017-07-13T15:15:12Z</dcterms:modified>
</cp:coreProperties>
</file>