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8685" activeTab="1"/>
  </bookViews>
  <sheets>
    <sheet name="таблица 1" sheetId="1" r:id="rId1"/>
    <sheet name="таблица 2" sheetId="2" r:id="rId2"/>
  </sheets>
  <definedNames>
    <definedName name="_GoBack" localSheetId="0">'таблица 1'!$G$21</definedName>
  </definedNames>
  <calcPr calcId="125725"/>
</workbook>
</file>

<file path=xl/calcChain.xml><?xml version="1.0" encoding="utf-8"?>
<calcChain xmlns="http://schemas.openxmlformats.org/spreadsheetml/2006/main">
  <c r="F9" i="1"/>
  <c r="F10"/>
  <c r="F11"/>
  <c r="F12"/>
  <c r="F13"/>
  <c r="F14"/>
  <c r="F16"/>
  <c r="F17"/>
  <c r="F18"/>
  <c r="F20"/>
  <c r="F7"/>
  <c r="C24"/>
  <c r="C40" s="1"/>
  <c r="D24"/>
  <c r="D40" s="1"/>
  <c r="E24"/>
  <c r="E40" s="1"/>
  <c r="D43"/>
  <c r="D41" s="1"/>
  <c r="E43"/>
  <c r="E41" s="1"/>
  <c r="C43"/>
  <c r="C41" s="1"/>
  <c r="G38"/>
  <c r="F26"/>
  <c r="G26"/>
  <c r="G27"/>
  <c r="G30"/>
  <c r="G31"/>
  <c r="G32"/>
  <c r="G33"/>
  <c r="G34"/>
  <c r="G36"/>
  <c r="G37"/>
  <c r="G39"/>
  <c r="G23"/>
  <c r="F39"/>
  <c r="F38"/>
  <c r="F37"/>
  <c r="F36"/>
  <c r="F32"/>
  <c r="F31"/>
  <c r="F30"/>
  <c r="F27"/>
  <c r="F23"/>
  <c r="G22"/>
  <c r="F22"/>
  <c r="G21"/>
  <c r="F21"/>
  <c r="G20"/>
  <c r="G19"/>
  <c r="G18"/>
  <c r="G17"/>
  <c r="G16"/>
  <c r="G15"/>
  <c r="G14"/>
  <c r="G13"/>
  <c r="G12"/>
  <c r="G11"/>
  <c r="G10"/>
  <c r="G9"/>
  <c r="G8"/>
  <c r="F8"/>
  <c r="G7"/>
  <c r="G6" i="2"/>
  <c r="F6"/>
  <c r="G5"/>
  <c r="F5"/>
  <c r="G24" i="1" l="1"/>
  <c r="G5"/>
  <c r="F24"/>
</calcChain>
</file>

<file path=xl/sharedStrings.xml><?xml version="1.0" encoding="utf-8"?>
<sst xmlns="http://schemas.openxmlformats.org/spreadsheetml/2006/main" count="92" uniqueCount="87">
  <si>
    <t>Наименование показателя</t>
  </si>
  <si>
    <t>Код бюджетной классификации</t>
  </si>
  <si>
    <t>% исполнения плана 2017 года</t>
  </si>
  <si>
    <t>% исполнения 2017 года к 2016 году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</si>
  <si>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</si>
  <si>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</si>
  <si>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</si>
  <si>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</si>
  <si>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</si>
  <si>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</si>
  <si>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</si>
  <si>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Резервные фонды</t>
  </si>
  <si>
    <t>00 0111 0000000000 000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</si>
  <si>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</si>
  <si>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</si>
  <si>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</si>
  <si>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</si>
  <si>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</si>
  <si>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</si>
  <si>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</si>
  <si>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</si>
  <si>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</si>
  <si>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</si>
  <si>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Другие вопросы в области национальной экономики</t>
  </si>
  <si>
    <t>00 0412 0000000000 000</t>
  </si>
  <si>
    <t>Жилищно-коммунальное хозяйство</t>
  </si>
  <si>
    <t>00 0500 0000000000 000</t>
  </si>
  <si>
    <t>Благоустройство</t>
  </si>
  <si>
    <t>00 0503 0000000000 000</t>
  </si>
  <si>
    <t>Культура, кинематография и средства массовой информации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</si>
  <si>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</si>
  <si>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</si>
  <si>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</si>
  <si>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</si>
  <si>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</si>
  <si>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</si>
  <si>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</si>
  <si>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</si>
  <si>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</si>
  <si>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</si>
  <si>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</si>
  <si>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% исполнения плана                       2017 года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</si>
  <si>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</si>
  <si>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</si>
  <si>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</si>
  <si>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</si>
  <si>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</si>
  <si>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</si>
  <si>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>Обеспечение проведения выборов и референдумов</t>
  </si>
  <si>
    <t>00 0107 0000000000 000</t>
  </si>
  <si>
    <t xml:space="preserve">Сведения об исполнении бюджета Яковлевского муниципального образования                                                                                                           Базарно-Карабулакского муниципального района 
на 1 января 2018 года      
</t>
  </si>
  <si>
    <t>Исполнено на 1 января                   2017 г.</t>
  </si>
  <si>
    <t>Утвержденные бюджетные назначения на                        1 января 2018 г.</t>
  </si>
  <si>
    <t>Исполнено на 1 января 2018 г.</t>
  </si>
  <si>
    <t>Исполнено на                    1 января                   2017 г. (тыс. руб.)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</si>
  <si>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Яковлевскому муниципальному образованию Базарно-Карабулакского муниципального района
 на 1 января 2018 г.
</t>
  </si>
  <si>
    <t>Утвержденные бюджетные назначения на                 1 января 2018 г.(тыс. руб.)</t>
  </si>
  <si>
    <t>Исполнено на на 1 января 2018 г.   (тыс. руб.)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</si>
  <si>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</si>
  <si>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</si>
  <si>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</si>
  <si>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</si>
  <si>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</si>
  <si>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</si>
  <si>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</si>
  <si>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</si>
  <si>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</si>
  <si>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</si>
  <si>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 , в том числе: </t>
  </si>
  <si>
    <t xml:space="preserve">Дотация  на выравнивание бюджетной обеспеченности поселений за счет средств областного бюджета  </t>
  </si>
  <si>
    <t>Дотация на выравнивание бюджетной обеспеченности поселений за счет средств местного бюджета из районного фонда финансовой поддержки поселений</t>
  </si>
  <si>
    <t>Субвенции бюджетам субъектов Российской Федерации и муниципальных образований, в том числе: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</si>
  <si>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</si>
  <si>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</si>
  <si>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поселений</t>
  </si>
  <si>
    <t>10102000010000110</t>
  </si>
  <si>
    <t>10503000010000110</t>
  </si>
  <si>
    <t>10601000000000110</t>
  </si>
  <si>
    <t>20200000000000151</t>
  </si>
  <si>
    <t>20210000000000151</t>
  </si>
  <si>
    <t>20215001100001151</t>
  </si>
  <si>
    <t>20215001100002151</t>
  </si>
  <si>
    <t>20230000000000151</t>
  </si>
  <si>
    <t>20235118100000151</t>
  </si>
  <si>
    <t>20240000000000151</t>
  </si>
  <si>
    <t>20249999100000151</t>
  </si>
  <si>
    <t>-</t>
  </si>
</sst>
</file>

<file path=xl/styles.xml><?xml version="1.0" encoding="utf-8"?>
<styleSheet xmlns="http://schemas.openxmlformats.org/spreadsheetml/2006/main">
  <numFmts count="1">
    <numFmt numFmtId="164" formatCode="_-* #,##0.0\ _₽_-;\-* #,##0.0\ _₽_-;_-* &quot;-&quot;?\ _₽_-;_-@_-"/>
  </numFmts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37" fontId="2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opLeftCell="A22" workbookViewId="0">
      <selection activeCell="G31" sqref="G31"/>
    </sheetView>
  </sheetViews>
  <sheetFormatPr defaultRowHeight="15"/>
  <cols>
    <col min="1" max="1" width="25.140625" style="4" customWidth="1"/>
    <col min="2" max="2" width="19.5703125" style="4" customWidth="1"/>
    <col min="3" max="3" width="11.7109375" style="4" customWidth="1"/>
    <col min="4" max="4" width="17" style="4" customWidth="1"/>
    <col min="5" max="5" width="11.5703125" style="4" customWidth="1"/>
    <col min="6" max="6" width="11.140625" style="4" customWidth="1"/>
    <col min="7" max="7" width="12.7109375" style="4" customWidth="1"/>
    <col min="8" max="16384" width="9.140625" style="4"/>
  </cols>
  <sheetData>
    <row r="2" spans="1:7" ht="58.5" customHeight="1">
      <c r="A2" s="10" t="s">
        <v>50</v>
      </c>
      <c r="B2" s="9"/>
      <c r="C2" s="9"/>
      <c r="D2" s="9"/>
      <c r="E2" s="9"/>
      <c r="F2" s="9"/>
      <c r="G2" s="9"/>
    </row>
    <row r="3" spans="1:7">
      <c r="G3" s="5" t="s">
        <v>46</v>
      </c>
    </row>
    <row r="4" spans="1:7" ht="51.75" customHeight="1">
      <c r="A4" s="1" t="s">
        <v>0</v>
      </c>
      <c r="B4" s="1" t="s">
        <v>1</v>
      </c>
      <c r="C4" s="1" t="s">
        <v>51</v>
      </c>
      <c r="D4" s="1" t="s">
        <v>52</v>
      </c>
      <c r="E4" s="1" t="s">
        <v>53</v>
      </c>
      <c r="F4" s="1" t="s">
        <v>41</v>
      </c>
      <c r="G4" s="1" t="s">
        <v>3</v>
      </c>
    </row>
    <row r="5" spans="1:7" ht="15.75" customHeight="1">
      <c r="A5" s="18" t="s">
        <v>4</v>
      </c>
      <c r="B5" s="19"/>
      <c r="C5" s="23">
        <v>2527.8000000000002</v>
      </c>
      <c r="D5" s="23">
        <v>2828.3</v>
      </c>
      <c r="E5" s="23">
        <v>2853.3</v>
      </c>
      <c r="F5" s="23">
        <v>48.6</v>
      </c>
      <c r="G5" s="23">
        <f>E5/C5*100</f>
        <v>112.8768098741989</v>
      </c>
    </row>
    <row r="6" spans="1:7" ht="15" customHeight="1">
      <c r="A6" s="6" t="s">
        <v>5</v>
      </c>
      <c r="B6" s="22"/>
      <c r="C6" s="14"/>
      <c r="D6" s="14"/>
      <c r="E6" s="14"/>
      <c r="F6" s="14"/>
      <c r="G6" s="14"/>
    </row>
    <row r="7" spans="1:7" ht="25.5" customHeight="1">
      <c r="A7" s="11" t="s">
        <v>58</v>
      </c>
      <c r="B7" s="12">
        <v>1E+16</v>
      </c>
      <c r="C7" s="14">
        <v>1509.8</v>
      </c>
      <c r="D7" s="14">
        <v>1952.2</v>
      </c>
      <c r="E7" s="14">
        <v>1977.2</v>
      </c>
      <c r="F7" s="14">
        <f t="shared" ref="F7:F23" si="0">E7/D7*100</f>
        <v>101.28060649523614</v>
      </c>
      <c r="G7" s="14">
        <f t="shared" ref="G7:G22" si="1">E7/C7*100</f>
        <v>130.95774274738378</v>
      </c>
    </row>
    <row r="8" spans="1:7" ht="16.5" customHeight="1">
      <c r="A8" s="11" t="s">
        <v>59</v>
      </c>
      <c r="B8" s="12">
        <v>1.01E+16</v>
      </c>
      <c r="C8" s="14">
        <v>72.900000000000006</v>
      </c>
      <c r="D8" s="14">
        <v>80.3</v>
      </c>
      <c r="E8" s="14">
        <v>80.3</v>
      </c>
      <c r="F8" s="14">
        <f t="shared" si="0"/>
        <v>100</v>
      </c>
      <c r="G8" s="14">
        <f t="shared" si="1"/>
        <v>110.1508916323731</v>
      </c>
    </row>
    <row r="9" spans="1:7" ht="25.5">
      <c r="A9" s="11" t="s">
        <v>60</v>
      </c>
      <c r="B9" s="13" t="s">
        <v>75</v>
      </c>
      <c r="C9" s="14">
        <v>72.900000000000006</v>
      </c>
      <c r="D9" s="14">
        <v>80.3</v>
      </c>
      <c r="E9" s="14">
        <v>80.3</v>
      </c>
      <c r="F9" s="14">
        <f t="shared" si="0"/>
        <v>100</v>
      </c>
      <c r="G9" s="14">
        <f t="shared" si="1"/>
        <v>110.1508916323731</v>
      </c>
    </row>
    <row r="10" spans="1:7">
      <c r="A10" s="11" t="s">
        <v>61</v>
      </c>
      <c r="B10" s="12">
        <v>1.05E+16</v>
      </c>
      <c r="C10" s="14">
        <v>72.8</v>
      </c>
      <c r="D10" s="14">
        <v>82.6</v>
      </c>
      <c r="E10" s="14">
        <v>82.6</v>
      </c>
      <c r="F10" s="14">
        <f t="shared" si="0"/>
        <v>100</v>
      </c>
      <c r="G10" s="14">
        <f t="shared" si="1"/>
        <v>113.46153846153845</v>
      </c>
    </row>
    <row r="11" spans="1:7" ht="25.5">
      <c r="A11" s="11" t="s">
        <v>62</v>
      </c>
      <c r="B11" s="13" t="s">
        <v>76</v>
      </c>
      <c r="C11" s="14">
        <v>72.8</v>
      </c>
      <c r="D11" s="14">
        <v>82.6</v>
      </c>
      <c r="E11" s="14">
        <v>82.6</v>
      </c>
      <c r="F11" s="14">
        <f t="shared" si="0"/>
        <v>100</v>
      </c>
      <c r="G11" s="14">
        <f t="shared" si="1"/>
        <v>113.46153846153845</v>
      </c>
    </row>
    <row r="12" spans="1:7">
      <c r="A12" s="11" t="s">
        <v>63</v>
      </c>
      <c r="B12" s="12">
        <v>1.06E+16</v>
      </c>
      <c r="C12" s="14">
        <v>1363.6</v>
      </c>
      <c r="D12" s="14">
        <v>1789.3</v>
      </c>
      <c r="E12" s="14">
        <v>1814.4</v>
      </c>
      <c r="F12" s="14">
        <f t="shared" si="0"/>
        <v>101.40278321131169</v>
      </c>
      <c r="G12" s="14">
        <f t="shared" si="1"/>
        <v>133.05954825462015</v>
      </c>
    </row>
    <row r="13" spans="1:7" ht="25.5">
      <c r="A13" s="11" t="s">
        <v>64</v>
      </c>
      <c r="B13" s="13" t="s">
        <v>77</v>
      </c>
      <c r="C13" s="14">
        <v>275.3</v>
      </c>
      <c r="D13" s="14">
        <v>690.1</v>
      </c>
      <c r="E13" s="14">
        <v>690.1</v>
      </c>
      <c r="F13" s="14">
        <f t="shared" si="0"/>
        <v>100</v>
      </c>
      <c r="G13" s="14">
        <f t="shared" si="1"/>
        <v>250.67199418815838</v>
      </c>
    </row>
    <row r="14" spans="1:7">
      <c r="A14" s="11" t="s">
        <v>65</v>
      </c>
      <c r="B14" s="12">
        <v>1.06060000000001E+16</v>
      </c>
      <c r="C14" s="14">
        <v>1088.4000000000001</v>
      </c>
      <c r="D14" s="14">
        <v>1099.2</v>
      </c>
      <c r="E14" s="14">
        <v>1124.2</v>
      </c>
      <c r="F14" s="14">
        <f t="shared" si="0"/>
        <v>102.27438136826783</v>
      </c>
      <c r="G14" s="14">
        <f t="shared" si="1"/>
        <v>103.28923190003674</v>
      </c>
    </row>
    <row r="15" spans="1:7">
      <c r="A15" s="11" t="s">
        <v>66</v>
      </c>
      <c r="B15" s="12">
        <v>1.08E+16</v>
      </c>
      <c r="C15" s="14">
        <v>0.4</v>
      </c>
      <c r="D15" s="14">
        <v>0</v>
      </c>
      <c r="E15" s="14">
        <v>0</v>
      </c>
      <c r="F15" s="14" t="s">
        <v>86</v>
      </c>
      <c r="G15" s="14">
        <f t="shared" si="1"/>
        <v>0</v>
      </c>
    </row>
    <row r="16" spans="1:7" ht="51">
      <c r="A16" s="11" t="s">
        <v>67</v>
      </c>
      <c r="B16" s="13" t="s">
        <v>78</v>
      </c>
      <c r="C16" s="14">
        <v>1018</v>
      </c>
      <c r="D16" s="14">
        <v>876.1</v>
      </c>
      <c r="E16" s="14">
        <v>876.1</v>
      </c>
      <c r="F16" s="14">
        <f t="shared" si="0"/>
        <v>100</v>
      </c>
      <c r="G16" s="14">
        <f t="shared" si="1"/>
        <v>86.060903732809436</v>
      </c>
    </row>
    <row r="17" spans="1:7" ht="51">
      <c r="A17" s="11" t="s">
        <v>68</v>
      </c>
      <c r="B17" s="13" t="s">
        <v>79</v>
      </c>
      <c r="C17" s="14">
        <v>157.80000000000001</v>
      </c>
      <c r="D17" s="14">
        <v>88.7</v>
      </c>
      <c r="E17" s="14">
        <v>88.7</v>
      </c>
      <c r="F17" s="14">
        <f t="shared" si="0"/>
        <v>100</v>
      </c>
      <c r="G17" s="14">
        <f t="shared" si="1"/>
        <v>56.21039290240811</v>
      </c>
    </row>
    <row r="18" spans="1:7" ht="51">
      <c r="A18" s="11" t="s">
        <v>69</v>
      </c>
      <c r="B18" s="13" t="s">
        <v>80</v>
      </c>
      <c r="C18" s="14">
        <v>85.1</v>
      </c>
      <c r="D18" s="14">
        <v>88.7</v>
      </c>
      <c r="E18" s="14">
        <v>88.7</v>
      </c>
      <c r="F18" s="14">
        <f t="shared" si="0"/>
        <v>100</v>
      </c>
      <c r="G18" s="14">
        <f t="shared" si="1"/>
        <v>104.23031727379555</v>
      </c>
    </row>
    <row r="19" spans="1:7" ht="53.25" customHeight="1">
      <c r="A19" s="11" t="s">
        <v>70</v>
      </c>
      <c r="B19" s="13" t="s">
        <v>81</v>
      </c>
      <c r="C19" s="14">
        <v>72.7</v>
      </c>
      <c r="D19" s="14">
        <v>0</v>
      </c>
      <c r="E19" s="14">
        <v>0</v>
      </c>
      <c r="F19" s="14" t="s">
        <v>86</v>
      </c>
      <c r="G19" s="14">
        <f t="shared" si="1"/>
        <v>0</v>
      </c>
    </row>
    <row r="20" spans="1:7" ht="51">
      <c r="A20" s="11" t="s">
        <v>71</v>
      </c>
      <c r="B20" s="13" t="s">
        <v>82</v>
      </c>
      <c r="C20" s="14">
        <v>160</v>
      </c>
      <c r="D20" s="14">
        <v>153.9</v>
      </c>
      <c r="E20" s="14">
        <v>153.9</v>
      </c>
      <c r="F20" s="14">
        <f t="shared" si="0"/>
        <v>100</v>
      </c>
      <c r="G20" s="14">
        <f t="shared" si="1"/>
        <v>96.1875</v>
      </c>
    </row>
    <row r="21" spans="1:7" ht="76.5">
      <c r="A21" s="11" t="s">
        <v>72</v>
      </c>
      <c r="B21" s="13" t="s">
        <v>83</v>
      </c>
      <c r="C21" s="14">
        <v>160</v>
      </c>
      <c r="D21" s="14">
        <v>153.9</v>
      </c>
      <c r="E21" s="14">
        <v>153.9</v>
      </c>
      <c r="F21" s="14">
        <f t="shared" si="0"/>
        <v>100</v>
      </c>
      <c r="G21" s="14">
        <f t="shared" si="1"/>
        <v>96.1875</v>
      </c>
    </row>
    <row r="22" spans="1:7" ht="25.5">
      <c r="A22" s="11" t="s">
        <v>73</v>
      </c>
      <c r="B22" s="13" t="s">
        <v>84</v>
      </c>
      <c r="C22" s="14">
        <v>700.2</v>
      </c>
      <c r="D22" s="14">
        <v>633.5</v>
      </c>
      <c r="E22" s="14">
        <v>633.5</v>
      </c>
      <c r="F22" s="14">
        <f t="shared" si="0"/>
        <v>100</v>
      </c>
      <c r="G22" s="14">
        <f t="shared" si="1"/>
        <v>90.474150242787772</v>
      </c>
    </row>
    <row r="23" spans="1:7" ht="38.25">
      <c r="A23" s="11" t="s">
        <v>74</v>
      </c>
      <c r="B23" s="13" t="s">
        <v>85</v>
      </c>
      <c r="C23" s="14">
        <v>700.2</v>
      </c>
      <c r="D23" s="14">
        <v>633.5</v>
      </c>
      <c r="E23" s="14">
        <v>633.5</v>
      </c>
      <c r="F23" s="14">
        <f t="shared" si="0"/>
        <v>100</v>
      </c>
      <c r="G23" s="14">
        <f>E23/C23*100</f>
        <v>90.474150242787772</v>
      </c>
    </row>
    <row r="24" spans="1:7">
      <c r="A24" s="20" t="s">
        <v>6</v>
      </c>
      <c r="B24" s="21"/>
      <c r="C24" s="23">
        <f>C26+C31+C33+C36+C38</f>
        <v>2638</v>
      </c>
      <c r="D24" s="23">
        <f>D26+D31+D33+D36+D38</f>
        <v>2887.6000000000004</v>
      </c>
      <c r="E24" s="23">
        <f>E26+E31+E33+E36+E38</f>
        <v>2568.5</v>
      </c>
      <c r="F24" s="23">
        <f>E24/D24*100</f>
        <v>88.949300457127009</v>
      </c>
      <c r="G24" s="23">
        <f t="shared" ref="G24:G39" si="2">E24/C24*100</f>
        <v>97.365428354814256</v>
      </c>
    </row>
    <row r="25" spans="1:7">
      <c r="A25" s="3" t="s">
        <v>5</v>
      </c>
      <c r="B25" s="15"/>
      <c r="C25" s="24"/>
      <c r="D25" s="24"/>
      <c r="E25" s="24"/>
      <c r="F25" s="24"/>
      <c r="G25" s="14"/>
    </row>
    <row r="26" spans="1:7" ht="25.5">
      <c r="A26" s="3" t="s">
        <v>7</v>
      </c>
      <c r="B26" s="16" t="s">
        <v>8</v>
      </c>
      <c r="C26" s="14">
        <v>1479.7</v>
      </c>
      <c r="D26" s="14">
        <v>1505</v>
      </c>
      <c r="E26" s="14">
        <v>1407.5</v>
      </c>
      <c r="F26" s="14">
        <f>E26/D26*100</f>
        <v>93.521594684385377</v>
      </c>
      <c r="G26" s="14">
        <f t="shared" si="2"/>
        <v>95.120632560654187</v>
      </c>
    </row>
    <row r="27" spans="1:7" ht="51" customHeight="1">
      <c r="A27" s="3" t="s">
        <v>9</v>
      </c>
      <c r="B27" s="17" t="s">
        <v>10</v>
      </c>
      <c r="C27" s="25">
        <v>1460.9</v>
      </c>
      <c r="D27" s="25">
        <v>1504.1</v>
      </c>
      <c r="E27" s="14">
        <v>1406.6</v>
      </c>
      <c r="F27" s="14">
        <f t="shared" ref="F27:F39" si="3">E27/D27*100</f>
        <v>93.517718236819363</v>
      </c>
      <c r="G27" s="14">
        <f t="shared" si="2"/>
        <v>96.283113149428416</v>
      </c>
    </row>
    <row r="28" spans="1:7" ht="26.25" customHeight="1">
      <c r="A28" s="3" t="s">
        <v>48</v>
      </c>
      <c r="B28" s="17" t="s">
        <v>49</v>
      </c>
      <c r="C28" s="25">
        <v>16.7</v>
      </c>
      <c r="D28" s="25">
        <v>0</v>
      </c>
      <c r="E28" s="14">
        <v>0</v>
      </c>
      <c r="F28" s="14">
        <v>0</v>
      </c>
      <c r="G28" s="14">
        <v>0</v>
      </c>
    </row>
    <row r="29" spans="1:7" hidden="1">
      <c r="A29" s="3" t="s">
        <v>11</v>
      </c>
      <c r="B29" s="16" t="s">
        <v>12</v>
      </c>
      <c r="C29" s="25">
        <v>0</v>
      </c>
      <c r="D29" s="25">
        <v>0</v>
      </c>
      <c r="E29" s="14">
        <v>0</v>
      </c>
      <c r="F29" s="14">
        <v>0</v>
      </c>
      <c r="G29" s="14">
        <v>0</v>
      </c>
    </row>
    <row r="30" spans="1:7" ht="24.75" customHeight="1">
      <c r="A30" s="3" t="s">
        <v>13</v>
      </c>
      <c r="B30" s="16" t="s">
        <v>14</v>
      </c>
      <c r="C30" s="14">
        <v>2.1</v>
      </c>
      <c r="D30" s="14">
        <v>0.9</v>
      </c>
      <c r="E30" s="14">
        <v>0.9</v>
      </c>
      <c r="F30" s="14">
        <f t="shared" si="3"/>
        <v>100</v>
      </c>
      <c r="G30" s="14">
        <f t="shared" si="2"/>
        <v>42.857142857142854</v>
      </c>
    </row>
    <row r="31" spans="1:7">
      <c r="A31" s="3" t="s">
        <v>15</v>
      </c>
      <c r="B31" s="16" t="s">
        <v>16</v>
      </c>
      <c r="C31" s="14">
        <v>160</v>
      </c>
      <c r="D31" s="14">
        <v>153.9</v>
      </c>
      <c r="E31" s="14">
        <v>153.9</v>
      </c>
      <c r="F31" s="14">
        <f t="shared" si="3"/>
        <v>100</v>
      </c>
      <c r="G31" s="14">
        <f t="shared" si="2"/>
        <v>96.1875</v>
      </c>
    </row>
    <row r="32" spans="1:7" ht="25.5">
      <c r="A32" s="3" t="s">
        <v>17</v>
      </c>
      <c r="B32" s="16" t="s">
        <v>18</v>
      </c>
      <c r="C32" s="14">
        <v>160</v>
      </c>
      <c r="D32" s="14">
        <v>153.9</v>
      </c>
      <c r="E32" s="14">
        <v>153.9</v>
      </c>
      <c r="F32" s="14">
        <f t="shared" si="3"/>
        <v>100</v>
      </c>
      <c r="G32" s="14">
        <f t="shared" si="2"/>
        <v>96.1875</v>
      </c>
    </row>
    <row r="33" spans="1:7">
      <c r="A33" s="3" t="s">
        <v>19</v>
      </c>
      <c r="B33" s="16" t="s">
        <v>20</v>
      </c>
      <c r="C33" s="14">
        <v>81.099999999999994</v>
      </c>
      <c r="D33" s="14">
        <v>0</v>
      </c>
      <c r="E33" s="14">
        <v>0</v>
      </c>
      <c r="F33" s="14">
        <v>0</v>
      </c>
      <c r="G33" s="14">
        <f t="shared" si="2"/>
        <v>0</v>
      </c>
    </row>
    <row r="34" spans="1:7" ht="25.5">
      <c r="A34" s="3" t="s">
        <v>21</v>
      </c>
      <c r="B34" s="16" t="s">
        <v>22</v>
      </c>
      <c r="C34" s="14">
        <v>81.099999999999994</v>
      </c>
      <c r="D34" s="14">
        <v>0</v>
      </c>
      <c r="E34" s="14">
        <v>0</v>
      </c>
      <c r="F34" s="14">
        <v>0</v>
      </c>
      <c r="G34" s="14">
        <f t="shared" si="2"/>
        <v>0</v>
      </c>
    </row>
    <row r="35" spans="1:7" ht="25.5" hidden="1">
      <c r="A35" s="3" t="s">
        <v>23</v>
      </c>
      <c r="B35" s="16" t="s">
        <v>24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7" ht="25.5">
      <c r="A36" s="3" t="s">
        <v>25</v>
      </c>
      <c r="B36" s="16" t="s">
        <v>26</v>
      </c>
      <c r="C36" s="14">
        <v>71.3</v>
      </c>
      <c r="D36" s="14">
        <v>25.9</v>
      </c>
      <c r="E36" s="14">
        <v>25.9</v>
      </c>
      <c r="F36" s="14">
        <f t="shared" si="3"/>
        <v>100</v>
      </c>
      <c r="G36" s="14">
        <f t="shared" si="2"/>
        <v>36.325385694249654</v>
      </c>
    </row>
    <row r="37" spans="1:7">
      <c r="A37" s="3" t="s">
        <v>27</v>
      </c>
      <c r="B37" s="16" t="s">
        <v>28</v>
      </c>
      <c r="C37" s="14">
        <v>71.3</v>
      </c>
      <c r="D37" s="14">
        <v>25.9</v>
      </c>
      <c r="E37" s="14">
        <v>25.9</v>
      </c>
      <c r="F37" s="14">
        <f t="shared" si="3"/>
        <v>100</v>
      </c>
      <c r="G37" s="14">
        <f t="shared" si="2"/>
        <v>36.325385694249654</v>
      </c>
    </row>
    <row r="38" spans="1:7" ht="38.25">
      <c r="A38" s="3" t="s">
        <v>29</v>
      </c>
      <c r="B38" s="16" t="s">
        <v>30</v>
      </c>
      <c r="C38" s="14">
        <v>845.9</v>
      </c>
      <c r="D38" s="14">
        <v>1202.8</v>
      </c>
      <c r="E38" s="14">
        <v>981.2</v>
      </c>
      <c r="F38" s="14">
        <f t="shared" si="3"/>
        <v>81.576321915530443</v>
      </c>
      <c r="G38" s="14">
        <f>E38/C38*100</f>
        <v>115.99479843953186</v>
      </c>
    </row>
    <row r="39" spans="1:7">
      <c r="A39" s="3" t="s">
        <v>31</v>
      </c>
      <c r="B39" s="16" t="s">
        <v>32</v>
      </c>
      <c r="C39" s="14">
        <v>845.9</v>
      </c>
      <c r="D39" s="14">
        <v>1202.8</v>
      </c>
      <c r="E39" s="14">
        <v>981.2</v>
      </c>
      <c r="F39" s="14">
        <f t="shared" si="3"/>
        <v>81.576321915530443</v>
      </c>
      <c r="G39" s="14">
        <f t="shared" si="2"/>
        <v>115.99479843953186</v>
      </c>
    </row>
    <row r="40" spans="1:7" ht="38.25">
      <c r="A40" s="3" t="s">
        <v>33</v>
      </c>
      <c r="B40" s="16"/>
      <c r="C40" s="14">
        <f>C5-C24</f>
        <v>-110.19999999999982</v>
      </c>
      <c r="D40" s="14">
        <f>D5-D24</f>
        <v>-59.300000000000182</v>
      </c>
      <c r="E40" s="14">
        <f>E5-E24</f>
        <v>284.80000000000018</v>
      </c>
      <c r="F40" s="14"/>
      <c r="G40" s="14"/>
    </row>
    <row r="41" spans="1:7" ht="25.5">
      <c r="A41" s="2" t="s">
        <v>34</v>
      </c>
      <c r="B41" s="15"/>
      <c r="C41" s="24">
        <f>C43</f>
        <v>110.19999999999982</v>
      </c>
      <c r="D41" s="24">
        <f t="shared" ref="D41:E41" si="4">D43</f>
        <v>59.299999999999727</v>
      </c>
      <c r="E41" s="24">
        <f t="shared" si="4"/>
        <v>-284.80000000000018</v>
      </c>
      <c r="F41" s="24"/>
      <c r="G41" s="24"/>
    </row>
    <row r="42" spans="1:7">
      <c r="A42" s="3" t="s">
        <v>5</v>
      </c>
      <c r="B42" s="16"/>
      <c r="C42" s="14"/>
      <c r="D42" s="14"/>
      <c r="E42" s="14"/>
      <c r="F42" s="14"/>
      <c r="G42" s="14"/>
    </row>
    <row r="43" spans="1:7" ht="38.25">
      <c r="A43" s="3" t="s">
        <v>35</v>
      </c>
      <c r="B43" s="16" t="s">
        <v>36</v>
      </c>
      <c r="C43" s="14">
        <f>C44+C45</f>
        <v>110.19999999999982</v>
      </c>
      <c r="D43" s="14">
        <f t="shared" ref="D43:E43" si="5">D44+D45</f>
        <v>59.299999999999727</v>
      </c>
      <c r="E43" s="14">
        <f t="shared" si="5"/>
        <v>-284.80000000000018</v>
      </c>
      <c r="F43" s="14"/>
      <c r="G43" s="14"/>
    </row>
    <row r="44" spans="1:7" ht="25.5">
      <c r="A44" s="3" t="s">
        <v>37</v>
      </c>
      <c r="B44" s="16" t="s">
        <v>38</v>
      </c>
      <c r="C44" s="14">
        <v>-2528.8000000000002</v>
      </c>
      <c r="D44" s="14">
        <v>-2828.3</v>
      </c>
      <c r="E44" s="14">
        <v>-2862.8</v>
      </c>
      <c r="F44" s="14"/>
      <c r="G44" s="14"/>
    </row>
    <row r="45" spans="1:7" ht="29.25" customHeight="1">
      <c r="A45" s="3" t="s">
        <v>39</v>
      </c>
      <c r="B45" s="16" t="s">
        <v>40</v>
      </c>
      <c r="C45" s="14">
        <v>2639</v>
      </c>
      <c r="D45" s="14">
        <v>2887.6</v>
      </c>
      <c r="E45" s="14">
        <v>2578</v>
      </c>
      <c r="F45" s="14"/>
      <c r="G45" s="14"/>
    </row>
    <row r="49" spans="1:7">
      <c r="A49" s="9" t="s">
        <v>47</v>
      </c>
      <c r="B49" s="9"/>
      <c r="C49" s="9"/>
      <c r="D49" s="9"/>
      <c r="E49" s="9"/>
      <c r="F49" s="9"/>
      <c r="G49" s="9"/>
    </row>
  </sheetData>
  <mergeCells count="2">
    <mergeCell ref="A49:G49"/>
    <mergeCell ref="A2:G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>
      <selection activeCell="G6" sqref="G6"/>
    </sheetView>
  </sheetViews>
  <sheetFormatPr defaultRowHeight="15"/>
  <cols>
    <col min="1" max="1" width="22.28515625" style="4" customWidth="1"/>
    <col min="2" max="2" width="15.7109375" style="4" customWidth="1"/>
    <col min="3" max="3" width="10.42578125" style="4" customWidth="1"/>
    <col min="4" max="4" width="14.140625" style="4" customWidth="1"/>
    <col min="5" max="6" width="11.7109375" style="4" customWidth="1"/>
    <col min="7" max="7" width="12.28515625" style="4" customWidth="1"/>
    <col min="8" max="16384" width="9.140625" style="4"/>
  </cols>
  <sheetData>
    <row r="2" spans="1:7" ht="96" customHeight="1">
      <c r="A2" s="10" t="s">
        <v>55</v>
      </c>
      <c r="B2" s="9"/>
      <c r="C2" s="9"/>
      <c r="D2" s="9"/>
      <c r="E2" s="9"/>
      <c r="F2" s="9"/>
      <c r="G2" s="9"/>
    </row>
    <row r="3" spans="1:7">
      <c r="G3" s="5"/>
    </row>
    <row r="4" spans="1:7" ht="73.5" customHeight="1">
      <c r="A4" s="1" t="s">
        <v>42</v>
      </c>
      <c r="B4" s="1" t="s">
        <v>43</v>
      </c>
      <c r="C4" s="1" t="s">
        <v>54</v>
      </c>
      <c r="D4" s="1" t="s">
        <v>56</v>
      </c>
      <c r="E4" s="1" t="s">
        <v>57</v>
      </c>
      <c r="F4" s="1" t="s">
        <v>2</v>
      </c>
      <c r="G4" s="1" t="s">
        <v>3</v>
      </c>
    </row>
    <row r="5" spans="1:7" ht="44.25" customHeight="1">
      <c r="A5" s="3" t="s">
        <v>44</v>
      </c>
      <c r="B5" s="8">
        <v>4</v>
      </c>
      <c r="C5" s="7">
        <v>756.4</v>
      </c>
      <c r="D5" s="7">
        <v>709.1</v>
      </c>
      <c r="E5" s="7">
        <v>709.1</v>
      </c>
      <c r="F5" s="7">
        <f>E5/D5*100</f>
        <v>100</v>
      </c>
      <c r="G5" s="7">
        <f>E5/C5*100</f>
        <v>93.74669487043893</v>
      </c>
    </row>
    <row r="6" spans="1:7" ht="42.75" customHeight="1">
      <c r="A6" s="3" t="s">
        <v>45</v>
      </c>
      <c r="B6" s="8">
        <v>3</v>
      </c>
      <c r="C6" s="7">
        <v>522.9</v>
      </c>
      <c r="D6" s="7">
        <v>678.7</v>
      </c>
      <c r="E6" s="7">
        <v>657.6</v>
      </c>
      <c r="F6" s="7">
        <f>E6/D6*100</f>
        <v>96.89111536761456</v>
      </c>
      <c r="G6" s="7">
        <f>E6/C6*100</f>
        <v>125.76018359150891</v>
      </c>
    </row>
    <row r="10" spans="1:7">
      <c r="A10" s="9" t="s">
        <v>47</v>
      </c>
      <c r="B10" s="9"/>
      <c r="C10" s="9"/>
      <c r="D10" s="9"/>
      <c r="E10" s="9"/>
      <c r="F10" s="9"/>
      <c r="G10" s="9"/>
    </row>
  </sheetData>
  <mergeCells count="2">
    <mergeCell ref="A2:G2"/>
    <mergeCell ref="A10:G10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 1</vt:lpstr>
      <vt:lpstr>таблица 2</vt:lpstr>
      <vt:lpstr>'таблица 1'!_GoBack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2018-01-30T10:21:44Z</cp:lastPrinted>
  <dcterms:created xsi:type="dcterms:W3CDTF">2017-04-17T10:25:39Z</dcterms:created>
  <dcterms:modified xsi:type="dcterms:W3CDTF">2018-01-30T10:21:45Z</dcterms:modified>
</cp:coreProperties>
</file>