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155" windowHeight="9525" activeTab="1"/>
  </bookViews>
  <sheets>
    <sheet name="таблица 1" sheetId="1" r:id="rId1"/>
    <sheet name="таблица 2" sheetId="2" r:id="rId2"/>
  </sheets>
  <definedNames>
    <definedName name="_GoBack" localSheetId="0">'таблица 1'!$G$21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6"/>
  <c r="G17"/>
  <c r="G18"/>
  <c r="G19"/>
  <c r="G20"/>
  <c r="G21"/>
  <c r="G22"/>
  <c r="G23"/>
  <c r="F8"/>
  <c r="F9"/>
  <c r="F10"/>
  <c r="F11"/>
  <c r="F12"/>
  <c r="F13"/>
  <c r="F14"/>
  <c r="F15"/>
  <c r="F16"/>
  <c r="F17"/>
  <c r="F18"/>
  <c r="F19"/>
  <c r="F20"/>
  <c r="F21"/>
  <c r="F22"/>
  <c r="F23"/>
  <c r="E17"/>
  <c r="D17"/>
  <c r="E16"/>
  <c r="D16"/>
  <c r="C16"/>
  <c r="G31" l="1"/>
  <c r="G34"/>
  <c r="G35"/>
  <c r="G36"/>
  <c r="G40"/>
  <c r="G41"/>
  <c r="G42"/>
  <c r="G43"/>
  <c r="G44"/>
  <c r="F31"/>
  <c r="F32"/>
  <c r="F33"/>
  <c r="F34"/>
  <c r="F35"/>
  <c r="F36"/>
  <c r="F37"/>
  <c r="F38"/>
  <c r="F39"/>
  <c r="F40"/>
  <c r="F41"/>
  <c r="F42"/>
  <c r="F43"/>
  <c r="F44"/>
  <c r="D28"/>
  <c r="D45" s="1"/>
  <c r="E28"/>
  <c r="E45" s="1"/>
  <c r="D48"/>
  <c r="D46" s="1"/>
  <c r="E48"/>
  <c r="E46"/>
  <c r="C28"/>
  <c r="C48" l="1"/>
  <c r="C46" s="1"/>
  <c r="C45"/>
  <c r="F30"/>
  <c r="G30"/>
  <c r="G7"/>
  <c r="F7"/>
  <c r="G5"/>
  <c r="F5"/>
  <c r="G6" i="2"/>
  <c r="F6"/>
  <c r="G5"/>
  <c r="F5"/>
  <c r="G28" i="1" l="1"/>
  <c r="F28"/>
</calcChain>
</file>

<file path=xl/sharedStrings.xml><?xml version="1.0" encoding="utf-8"?>
<sst xmlns="http://schemas.openxmlformats.org/spreadsheetml/2006/main" count="92" uniqueCount="87">
  <si>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</si>
  <si>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</si>
  <si>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</si>
  <si>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</si>
  <si>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Налоги на прибыль, доходы</t>
  </si>
  <si>
    <t>Налог 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</si>
  <si>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</si>
  <si>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</si>
  <si>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</si>
  <si>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</si>
  <si>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</si>
  <si>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</si>
  <si>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</si>
  <si>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</si>
  <si>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</si>
  <si>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</si>
  <si>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</si>
  <si>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</si>
  <si>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</si>
  <si>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</si>
  <si>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</si>
  <si>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</si>
  <si>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</si>
  <si>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</si>
  <si>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</si>
  <si>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</si>
  <si>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</si>
  <si>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</si>
  <si>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</si>
  <si>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</si>
  <si>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</si>
  <si>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</si>
  <si>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</si>
  <si>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</si>
  <si>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</si>
  <si>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</si>
  <si>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</si>
  <si>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</si>
  <si>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</si>
  <si>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</si>
  <si>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</si>
  <si>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</si>
  <si>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</si>
  <si>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</si>
  <si>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</si>
  <si>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</si>
  <si>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</si>
  <si>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</si>
  <si>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</si>
  <si>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</si>
  <si>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</si>
  <si>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</si>
  <si>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</si>
  <si>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</si>
  <si>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</si>
  <si>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</si>
  <si>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</si>
  <si>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</si>
  <si>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</si>
  <si>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</si>
  <si>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</si>
  <si>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</si>
  <si>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</si>
  <si>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Прочие межбюджетные трансферты, передаваемые бюджетам поселений</t>
  </si>
  <si>
    <t>% исполнения плана                       2018 года</t>
  </si>
  <si>
    <t>% исполнения 2018 года к 2017 году</t>
  </si>
  <si>
    <t>% исполнения плана 2018 года</t>
  </si>
  <si>
    <t>10102000010000110</t>
  </si>
  <si>
    <t>10503000010000110</t>
  </si>
  <si>
    <t>10601000000000110</t>
  </si>
  <si>
    <t>20200000000000151</t>
  </si>
  <si>
    <t>20210000000000151</t>
  </si>
  <si>
    <t>20215001100001151</t>
  </si>
  <si>
    <t>20215001100002151</t>
  </si>
  <si>
    <t>20230000000000151</t>
  </si>
  <si>
    <t>20235118100000151</t>
  </si>
  <si>
    <t>20240000000000151</t>
  </si>
  <si>
    <t>20249999100000151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</si>
  <si>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 на 1 июля 2018 г.
</t>
  </si>
  <si>
    <t>Исполнено на 1 июля 2017 г. (тыс. руб.)</t>
  </si>
  <si>
    <t>Утвержденные бюджетные назначения на                 1 июля 2018 г. (тыс. руб.)</t>
  </si>
  <si>
    <t>Исполнено на на 1 июля 2018 г.     (тыс. руб.)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</si>
  <si>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июля 2018 года      
</t>
  </si>
  <si>
    <t>Исполнено на 1 июля                    2017 г.</t>
  </si>
  <si>
    <t>Утвержденные бюджетные назначения на                        1 июля 2018 г.</t>
  </si>
  <si>
    <t>Исполнено на 1 июля 2018 г.</t>
  </si>
  <si>
    <t>00 0107 0000000000 000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</si>
</sst>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164" formatCode="_-* #,##0.0\ _₽_-;\-* #,##0.0\ _₽_-;_-* &quot;-&quot;?\ _₽_-;_-@_-"/>
    <numFmt numFmtId="165" formatCode="#,##0.0\ _₽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1" fontId="2" fillId="0" borderId="1" xfId="0" applyNumberFormat="1" applyFont="1" applyBorder="1" applyAlignment="1">
      <alignment horizontal="center" vertical="top" wrapText="1"/>
    </xf>
    <xf numFmtId="41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1" fontId="1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1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5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Normal="100" workbookViewId="0">
      <selection activeCell="D16" sqref="D16"/>
    </sheetView>
  </sheetViews>
  <sheetFormatPr defaultRowHeight="15"/>
  <cols>
    <col min="1" max="1" width="25.140625" style="6" customWidth="1"/>
    <col min="2" max="2" width="20.28515625" style="6" customWidth="1"/>
    <col min="3" max="3" width="11.7109375" style="6" customWidth="1"/>
    <col min="4" max="4" width="15" style="6" customWidth="1"/>
    <col min="5" max="5" width="11.5703125" style="6" customWidth="1"/>
    <col min="6" max="6" width="11.140625" style="6" customWidth="1"/>
    <col min="7" max="7" width="12.7109375" style="6" customWidth="1"/>
    <col min="8" max="16384" width="9.140625" style="6"/>
  </cols>
  <sheetData>
    <row r="2" spans="1:7" ht="58.5" customHeight="1">
      <c r="A2" s="27" t="s">
        <v>82</v>
      </c>
      <c r="B2" s="26"/>
      <c r="C2" s="26"/>
      <c r="D2" s="26"/>
      <c r="E2" s="26"/>
      <c r="F2" s="26"/>
      <c r="G2" s="26"/>
    </row>
    <row r="3" spans="1:7">
      <c r="G3" s="7" t="s">
        <v>59</v>
      </c>
    </row>
    <row r="4" spans="1:7" ht="63.75" customHeight="1">
      <c r="A4" s="5" t="s">
        <v>0</v>
      </c>
      <c r="B4" s="5" t="s">
        <v>1</v>
      </c>
      <c r="C4" s="5" t="s">
        <v>83</v>
      </c>
      <c r="D4" s="5" t="s">
        <v>84</v>
      </c>
      <c r="E4" s="5" t="s">
        <v>85</v>
      </c>
      <c r="F4" s="5" t="s">
        <v>64</v>
      </c>
      <c r="G4" s="5" t="s">
        <v>65</v>
      </c>
    </row>
    <row r="5" spans="1:7" ht="15.75" customHeight="1">
      <c r="A5" s="8" t="s">
        <v>2</v>
      </c>
      <c r="B5" s="10"/>
      <c r="C5" s="21">
        <v>934.1</v>
      </c>
      <c r="D5" s="21">
        <v>3800.1</v>
      </c>
      <c r="E5" s="21">
        <v>965.7</v>
      </c>
      <c r="F5" s="21">
        <f>E5/D5*100</f>
        <v>25.412489145022498</v>
      </c>
      <c r="G5" s="21">
        <f>E5/C5*100</f>
        <v>103.38293544588375</v>
      </c>
    </row>
    <row r="6" spans="1:7" ht="15" customHeight="1">
      <c r="A6" s="14" t="s">
        <v>3</v>
      </c>
      <c r="B6" s="15"/>
      <c r="C6" s="22"/>
      <c r="D6" s="22"/>
      <c r="E6" s="22"/>
      <c r="F6" s="23"/>
      <c r="G6" s="23"/>
    </row>
    <row r="7" spans="1:7" ht="25.5" customHeight="1">
      <c r="A7" s="18" t="s">
        <v>61</v>
      </c>
      <c r="B7" s="19">
        <v>1E+16</v>
      </c>
      <c r="C7" s="28">
        <v>397.6</v>
      </c>
      <c r="D7" s="28">
        <v>1994.7</v>
      </c>
      <c r="E7" s="28">
        <v>378.7</v>
      </c>
      <c r="F7" s="23">
        <f t="shared" ref="F7:F23" si="0">E7/D7*100</f>
        <v>18.98531107434702</v>
      </c>
      <c r="G7" s="23">
        <f t="shared" ref="G7:G23" si="1">E7/C7*100</f>
        <v>95.246478873239425</v>
      </c>
    </row>
    <row r="8" spans="1:7" ht="16.5" customHeight="1">
      <c r="A8" s="18" t="s">
        <v>4</v>
      </c>
      <c r="B8" s="19">
        <v>1.01E+16</v>
      </c>
      <c r="C8" s="28">
        <v>43.8</v>
      </c>
      <c r="D8" s="28">
        <v>284.89999999999998</v>
      </c>
      <c r="E8" s="28">
        <v>152.19999999999999</v>
      </c>
      <c r="F8" s="23">
        <f t="shared" si="0"/>
        <v>53.422253422253419</v>
      </c>
      <c r="G8" s="23">
        <f t="shared" si="1"/>
        <v>347.48858447488584</v>
      </c>
    </row>
    <row r="9" spans="1:7" ht="25.5">
      <c r="A9" s="18" t="s">
        <v>5</v>
      </c>
      <c r="B9" s="20" t="s">
        <v>67</v>
      </c>
      <c r="C9" s="28">
        <v>43.8</v>
      </c>
      <c r="D9" s="28">
        <v>284.89999999999998</v>
      </c>
      <c r="E9" s="28">
        <v>152.19999999999999</v>
      </c>
      <c r="F9" s="23">
        <f t="shared" si="0"/>
        <v>53.422253422253419</v>
      </c>
      <c r="G9" s="23">
        <f t="shared" si="1"/>
        <v>347.48858447488584</v>
      </c>
    </row>
    <row r="10" spans="1:7">
      <c r="A10" s="18" t="s">
        <v>6</v>
      </c>
      <c r="B10" s="19">
        <v>1.05E+16</v>
      </c>
      <c r="C10" s="28">
        <v>82.5</v>
      </c>
      <c r="D10" s="28">
        <v>162.69999999999999</v>
      </c>
      <c r="E10" s="28">
        <v>52.3</v>
      </c>
      <c r="F10" s="23">
        <f t="shared" si="0"/>
        <v>32.145052243392747</v>
      </c>
      <c r="G10" s="23">
        <f t="shared" si="1"/>
        <v>63.393939393939391</v>
      </c>
    </row>
    <row r="11" spans="1:7" ht="25.5">
      <c r="A11" s="18" t="s">
        <v>7</v>
      </c>
      <c r="B11" s="20" t="s">
        <v>68</v>
      </c>
      <c r="C11" s="28">
        <v>82.5</v>
      </c>
      <c r="D11" s="28">
        <v>162.69999999999999</v>
      </c>
      <c r="E11" s="28">
        <v>52.3</v>
      </c>
      <c r="F11" s="23">
        <f t="shared" si="0"/>
        <v>32.145052243392747</v>
      </c>
      <c r="G11" s="23">
        <f t="shared" si="1"/>
        <v>63.393939393939391</v>
      </c>
    </row>
    <row r="12" spans="1:7">
      <c r="A12" s="18" t="s">
        <v>8</v>
      </c>
      <c r="B12" s="19">
        <v>1.06E+16</v>
      </c>
      <c r="C12" s="28">
        <v>271.2</v>
      </c>
      <c r="D12" s="28">
        <v>1546.1</v>
      </c>
      <c r="E12" s="28">
        <v>174</v>
      </c>
      <c r="F12" s="23">
        <f t="shared" si="0"/>
        <v>11.254123277925103</v>
      </c>
      <c r="G12" s="23">
        <f t="shared" si="1"/>
        <v>64.159292035398224</v>
      </c>
    </row>
    <row r="13" spans="1:7" ht="25.5">
      <c r="A13" s="18" t="s">
        <v>9</v>
      </c>
      <c r="B13" s="20" t="s">
        <v>69</v>
      </c>
      <c r="C13" s="28">
        <v>122.6</v>
      </c>
      <c r="D13" s="28">
        <v>563</v>
      </c>
      <c r="E13" s="28">
        <v>19.899999999999999</v>
      </c>
      <c r="F13" s="23">
        <f t="shared" si="0"/>
        <v>3.534635879218472</v>
      </c>
      <c r="G13" s="23">
        <f t="shared" si="1"/>
        <v>16.231647634584011</v>
      </c>
    </row>
    <row r="14" spans="1:7">
      <c r="A14" s="18" t="s">
        <v>10</v>
      </c>
      <c r="B14" s="19">
        <v>1.06060000000001E+16</v>
      </c>
      <c r="C14" s="28">
        <v>148.6</v>
      </c>
      <c r="D14" s="28">
        <v>983.1</v>
      </c>
      <c r="E14" s="28">
        <v>154</v>
      </c>
      <c r="F14" s="23">
        <f t="shared" si="0"/>
        <v>15.664734004679076</v>
      </c>
      <c r="G14" s="23">
        <f t="shared" si="1"/>
        <v>103.63391655450876</v>
      </c>
    </row>
    <row r="15" spans="1:7">
      <c r="A15" s="18" t="s">
        <v>11</v>
      </c>
      <c r="B15" s="19">
        <v>1.08E+16</v>
      </c>
      <c r="C15" s="28">
        <v>0</v>
      </c>
      <c r="D15" s="28">
        <v>1</v>
      </c>
      <c r="E15" s="28">
        <v>0.1</v>
      </c>
      <c r="F15" s="23">
        <f t="shared" si="0"/>
        <v>10</v>
      </c>
      <c r="G15" s="23">
        <v>0</v>
      </c>
    </row>
    <row r="16" spans="1:7" ht="51">
      <c r="A16" s="18" t="s">
        <v>12</v>
      </c>
      <c r="B16" s="20" t="s">
        <v>70</v>
      </c>
      <c r="C16" s="28">
        <f>C17+C20+C22</f>
        <v>536.5</v>
      </c>
      <c r="D16" s="28">
        <f>D17+D20+D22</f>
        <v>1805.4</v>
      </c>
      <c r="E16" s="28">
        <f>E17+E20+E22</f>
        <v>587</v>
      </c>
      <c r="F16" s="23">
        <f t="shared" si="0"/>
        <v>32.513570399911373</v>
      </c>
      <c r="G16" s="23">
        <f t="shared" si="1"/>
        <v>109.41286113699906</v>
      </c>
    </row>
    <row r="17" spans="1:7" ht="51">
      <c r="A17" s="18" t="s">
        <v>13</v>
      </c>
      <c r="B17" s="20" t="s">
        <v>71</v>
      </c>
      <c r="C17" s="28">
        <v>42.2</v>
      </c>
      <c r="D17" s="28">
        <f>D18+D19</f>
        <v>563.5</v>
      </c>
      <c r="E17" s="28">
        <f>E18+E19</f>
        <v>46.9</v>
      </c>
      <c r="F17" s="23">
        <f t="shared" si="0"/>
        <v>8.3229813664596275</v>
      </c>
      <c r="G17" s="23">
        <f t="shared" si="1"/>
        <v>111.13744075829383</v>
      </c>
    </row>
    <row r="18" spans="1:7" ht="51">
      <c r="A18" s="18" t="s">
        <v>14</v>
      </c>
      <c r="B18" s="20" t="s">
        <v>72</v>
      </c>
      <c r="C18" s="28">
        <v>42.2</v>
      </c>
      <c r="D18" s="28">
        <v>93.7</v>
      </c>
      <c r="E18" s="28">
        <v>46.9</v>
      </c>
      <c r="F18" s="23">
        <f t="shared" si="0"/>
        <v>50.053361792956238</v>
      </c>
      <c r="G18" s="23">
        <f t="shared" si="1"/>
        <v>111.13744075829383</v>
      </c>
    </row>
    <row r="19" spans="1:7" ht="53.25" hidden="1" customHeight="1">
      <c r="A19" s="18" t="s">
        <v>62</v>
      </c>
      <c r="B19" s="20" t="s">
        <v>73</v>
      </c>
      <c r="C19" s="28"/>
      <c r="D19" s="28">
        <v>469.8</v>
      </c>
      <c r="E19" s="28"/>
      <c r="F19" s="23">
        <f t="shared" si="0"/>
        <v>0</v>
      </c>
      <c r="G19" s="23" t="e">
        <f t="shared" si="1"/>
        <v>#DIV/0!</v>
      </c>
    </row>
    <row r="20" spans="1:7" ht="51">
      <c r="A20" s="18" t="s">
        <v>15</v>
      </c>
      <c r="B20" s="20" t="s">
        <v>74</v>
      </c>
      <c r="C20" s="28">
        <v>50.4</v>
      </c>
      <c r="D20" s="28">
        <v>166.7</v>
      </c>
      <c r="E20" s="28">
        <v>68.400000000000006</v>
      </c>
      <c r="F20" s="23">
        <f t="shared" si="0"/>
        <v>41.031793641271754</v>
      </c>
      <c r="G20" s="23">
        <f t="shared" si="1"/>
        <v>135.71428571428572</v>
      </c>
    </row>
    <row r="21" spans="1:7" ht="76.5">
      <c r="A21" s="18" t="s">
        <v>16</v>
      </c>
      <c r="B21" s="20" t="s">
        <v>75</v>
      </c>
      <c r="C21" s="28">
        <v>50.4</v>
      </c>
      <c r="D21" s="28">
        <v>166.7</v>
      </c>
      <c r="E21" s="28">
        <v>68.400000000000006</v>
      </c>
      <c r="F21" s="23">
        <f t="shared" si="0"/>
        <v>41.031793641271754</v>
      </c>
      <c r="G21" s="23">
        <f t="shared" si="1"/>
        <v>135.71428571428572</v>
      </c>
    </row>
    <row r="22" spans="1:7" ht="25.5">
      <c r="A22" s="18" t="s">
        <v>17</v>
      </c>
      <c r="B22" s="20" t="s">
        <v>76</v>
      </c>
      <c r="C22" s="28">
        <v>443.9</v>
      </c>
      <c r="D22" s="28">
        <v>1075.2</v>
      </c>
      <c r="E22" s="28">
        <v>471.7</v>
      </c>
      <c r="F22" s="23">
        <f t="shared" si="0"/>
        <v>43.870907738095234</v>
      </c>
      <c r="G22" s="23">
        <f t="shared" si="1"/>
        <v>106.26267177292183</v>
      </c>
    </row>
    <row r="23" spans="1:7" ht="38.25">
      <c r="A23" s="18" t="s">
        <v>63</v>
      </c>
      <c r="B23" s="20" t="s">
        <v>77</v>
      </c>
      <c r="C23" s="28">
        <v>443.9</v>
      </c>
      <c r="D23" s="28">
        <v>1075.2</v>
      </c>
      <c r="E23" s="28">
        <v>471.7</v>
      </c>
      <c r="F23" s="23">
        <f t="shared" si="0"/>
        <v>43.870907738095234</v>
      </c>
      <c r="G23" s="23">
        <f t="shared" si="1"/>
        <v>106.26267177292183</v>
      </c>
    </row>
    <row r="24" spans="1:7" hidden="1">
      <c r="A24" s="16"/>
      <c r="B24" s="17"/>
      <c r="C24" s="24"/>
      <c r="D24" s="24"/>
      <c r="E24" s="24"/>
      <c r="F24" s="23"/>
      <c r="G24" s="23"/>
    </row>
    <row r="25" spans="1:7" hidden="1">
      <c r="A25" s="9"/>
      <c r="B25" s="11"/>
      <c r="C25" s="23"/>
      <c r="D25" s="23"/>
      <c r="E25" s="23"/>
      <c r="F25" s="23"/>
      <c r="G25" s="23"/>
    </row>
    <row r="26" spans="1:7" hidden="1">
      <c r="A26" s="9"/>
      <c r="B26" s="11"/>
      <c r="C26" s="23"/>
      <c r="D26" s="23"/>
      <c r="E26" s="23"/>
      <c r="F26" s="23"/>
      <c r="G26" s="23"/>
    </row>
    <row r="27" spans="1:7" hidden="1">
      <c r="A27" s="9"/>
      <c r="B27" s="11"/>
      <c r="C27" s="23"/>
      <c r="D27" s="23"/>
      <c r="E27" s="23"/>
      <c r="F27" s="23"/>
      <c r="G27" s="23"/>
    </row>
    <row r="28" spans="1:7">
      <c r="A28" s="2" t="s">
        <v>18</v>
      </c>
      <c r="B28" s="3"/>
      <c r="C28" s="21">
        <f>C30+C35+C37+C40+C43</f>
        <v>928</v>
      </c>
      <c r="D28" s="21">
        <f t="shared" ref="D28:E28" si="2">D30+D35+D37+D40+D43</f>
        <v>3833.6000000000004</v>
      </c>
      <c r="E28" s="21">
        <f t="shared" si="2"/>
        <v>1061.2</v>
      </c>
      <c r="F28" s="21">
        <f>E28/D28*100</f>
        <v>27.681552587646074</v>
      </c>
      <c r="G28" s="23">
        <f t="shared" ref="G28:G44" si="3">E28/C28*100</f>
        <v>114.35344827586206</v>
      </c>
    </row>
    <row r="29" spans="1:7">
      <c r="A29" s="3" t="s">
        <v>3</v>
      </c>
      <c r="B29" s="2"/>
      <c r="C29" s="21"/>
      <c r="D29" s="21"/>
      <c r="E29" s="21"/>
      <c r="F29" s="21"/>
      <c r="G29" s="23"/>
    </row>
    <row r="30" spans="1:7" ht="25.5">
      <c r="A30" s="3" t="s">
        <v>19</v>
      </c>
      <c r="B30" s="3" t="s">
        <v>20</v>
      </c>
      <c r="C30" s="23">
        <v>371.4</v>
      </c>
      <c r="D30" s="23">
        <v>1630.5</v>
      </c>
      <c r="E30" s="23">
        <v>454.2</v>
      </c>
      <c r="F30" s="23">
        <f>E30/D30*100</f>
        <v>27.856485740570374</v>
      </c>
      <c r="G30" s="23">
        <f t="shared" si="3"/>
        <v>122.29402261712441</v>
      </c>
    </row>
    <row r="31" spans="1:7" ht="51" customHeight="1">
      <c r="A31" s="3" t="s">
        <v>21</v>
      </c>
      <c r="B31" s="4" t="s">
        <v>22</v>
      </c>
      <c r="C31" s="23">
        <v>370.5</v>
      </c>
      <c r="D31" s="25">
        <v>1602.2</v>
      </c>
      <c r="E31" s="23">
        <v>452.7</v>
      </c>
      <c r="F31" s="23">
        <f t="shared" ref="F31:F44" si="4">E31/D31*100</f>
        <v>28.254899513169391</v>
      </c>
      <c r="G31" s="23">
        <f t="shared" si="3"/>
        <v>122.18623481781377</v>
      </c>
    </row>
    <row r="32" spans="1:7" ht="25.5" customHeight="1">
      <c r="A32" s="3" t="s">
        <v>35</v>
      </c>
      <c r="B32" s="4" t="s">
        <v>86</v>
      </c>
      <c r="C32" s="23">
        <v>0</v>
      </c>
      <c r="D32" s="25">
        <v>18.100000000000001</v>
      </c>
      <c r="E32" s="23">
        <v>0</v>
      </c>
      <c r="F32" s="23">
        <f t="shared" si="4"/>
        <v>0</v>
      </c>
      <c r="G32" s="23">
        <v>0</v>
      </c>
    </row>
    <row r="33" spans="1:7">
      <c r="A33" s="3" t="s">
        <v>23</v>
      </c>
      <c r="B33" s="3" t="s">
        <v>24</v>
      </c>
      <c r="C33" s="23">
        <v>0</v>
      </c>
      <c r="D33" s="25">
        <v>5</v>
      </c>
      <c r="E33" s="23">
        <v>0</v>
      </c>
      <c r="F33" s="23">
        <f t="shared" si="4"/>
        <v>0</v>
      </c>
      <c r="G33" s="23">
        <v>0</v>
      </c>
    </row>
    <row r="34" spans="1:7" ht="24.75" customHeight="1">
      <c r="A34" s="3" t="s">
        <v>25</v>
      </c>
      <c r="B34" s="3" t="s">
        <v>26</v>
      </c>
      <c r="C34" s="23">
        <v>0.9</v>
      </c>
      <c r="D34" s="23">
        <v>5.2</v>
      </c>
      <c r="E34" s="23">
        <v>1.5</v>
      </c>
      <c r="F34" s="23">
        <f t="shared" si="4"/>
        <v>28.846153846153843</v>
      </c>
      <c r="G34" s="23">
        <f t="shared" si="3"/>
        <v>166.66666666666666</v>
      </c>
    </row>
    <row r="35" spans="1:7">
      <c r="A35" s="3" t="s">
        <v>27</v>
      </c>
      <c r="B35" s="3" t="s">
        <v>28</v>
      </c>
      <c r="C35" s="23">
        <v>50.4</v>
      </c>
      <c r="D35" s="23">
        <v>166.7</v>
      </c>
      <c r="E35" s="23">
        <v>68.400000000000006</v>
      </c>
      <c r="F35" s="23">
        <f t="shared" si="4"/>
        <v>41.031793641271754</v>
      </c>
      <c r="G35" s="23">
        <f t="shared" si="3"/>
        <v>135.71428571428572</v>
      </c>
    </row>
    <row r="36" spans="1:7" ht="25.5">
      <c r="A36" s="3" t="s">
        <v>29</v>
      </c>
      <c r="B36" s="3" t="s">
        <v>30</v>
      </c>
      <c r="C36" s="23">
        <v>50.4</v>
      </c>
      <c r="D36" s="23">
        <v>166.7</v>
      </c>
      <c r="E36" s="23">
        <v>68.400000000000006</v>
      </c>
      <c r="F36" s="23">
        <f t="shared" si="4"/>
        <v>41.031793641271754</v>
      </c>
      <c r="G36" s="23">
        <f t="shared" si="3"/>
        <v>135.71428571428572</v>
      </c>
    </row>
    <row r="37" spans="1:7">
      <c r="A37" s="3" t="s">
        <v>31</v>
      </c>
      <c r="B37" s="3" t="s">
        <v>32</v>
      </c>
      <c r="C37" s="23">
        <v>0</v>
      </c>
      <c r="D37" s="23">
        <v>689.3</v>
      </c>
      <c r="E37" s="23">
        <v>0</v>
      </c>
      <c r="F37" s="23">
        <f t="shared" si="4"/>
        <v>0</v>
      </c>
      <c r="G37" s="23">
        <v>0</v>
      </c>
    </row>
    <row r="38" spans="1:7" ht="25.5">
      <c r="A38" s="3" t="s">
        <v>33</v>
      </c>
      <c r="B38" s="3" t="s">
        <v>34</v>
      </c>
      <c r="C38" s="23">
        <v>0</v>
      </c>
      <c r="D38" s="23">
        <v>629.29999999999995</v>
      </c>
      <c r="E38" s="23">
        <v>0</v>
      </c>
      <c r="F38" s="23">
        <f t="shared" si="4"/>
        <v>0</v>
      </c>
      <c r="G38" s="23">
        <v>0</v>
      </c>
    </row>
    <row r="39" spans="1:7" ht="25.5">
      <c r="A39" s="3" t="s">
        <v>35</v>
      </c>
      <c r="B39" s="3" t="s">
        <v>36</v>
      </c>
      <c r="C39" s="23">
        <v>0</v>
      </c>
      <c r="D39" s="23">
        <v>60</v>
      </c>
      <c r="E39" s="23">
        <v>0</v>
      </c>
      <c r="F39" s="23">
        <f t="shared" si="4"/>
        <v>0</v>
      </c>
      <c r="G39" s="23">
        <v>0</v>
      </c>
    </row>
    <row r="40" spans="1:7" ht="25.5">
      <c r="A40" s="3" t="s">
        <v>37</v>
      </c>
      <c r="B40" s="3" t="s">
        <v>38</v>
      </c>
      <c r="C40" s="23">
        <v>25.9</v>
      </c>
      <c r="D40" s="23">
        <v>66.900000000000006</v>
      </c>
      <c r="E40" s="23">
        <v>5</v>
      </c>
      <c r="F40" s="23">
        <f t="shared" si="4"/>
        <v>7.4738415545590424</v>
      </c>
      <c r="G40" s="23">
        <f t="shared" si="3"/>
        <v>19.305019305019304</v>
      </c>
    </row>
    <row r="41" spans="1:7" hidden="1">
      <c r="A41" s="3" t="s">
        <v>39</v>
      </c>
      <c r="B41" s="3" t="s">
        <v>40</v>
      </c>
      <c r="C41" s="23">
        <v>0</v>
      </c>
      <c r="D41" s="23">
        <v>0</v>
      </c>
      <c r="E41" s="23">
        <v>0</v>
      </c>
      <c r="F41" s="23" t="e">
        <f t="shared" si="4"/>
        <v>#DIV/0!</v>
      </c>
      <c r="G41" s="23" t="e">
        <f t="shared" si="3"/>
        <v>#DIV/0!</v>
      </c>
    </row>
    <row r="42" spans="1:7">
      <c r="A42" s="3" t="s">
        <v>41</v>
      </c>
      <c r="B42" s="3" t="s">
        <v>42</v>
      </c>
      <c r="C42" s="23">
        <v>25.9</v>
      </c>
      <c r="D42" s="23">
        <v>66.900000000000006</v>
      </c>
      <c r="E42" s="23">
        <v>5</v>
      </c>
      <c r="F42" s="23">
        <f t="shared" si="4"/>
        <v>7.4738415545590424</v>
      </c>
      <c r="G42" s="23">
        <f t="shared" si="3"/>
        <v>19.305019305019304</v>
      </c>
    </row>
    <row r="43" spans="1:7" ht="38.25">
      <c r="A43" s="3" t="s">
        <v>43</v>
      </c>
      <c r="B43" s="3" t="s">
        <v>44</v>
      </c>
      <c r="C43" s="23">
        <v>480.3</v>
      </c>
      <c r="D43" s="23">
        <v>1280.2</v>
      </c>
      <c r="E43" s="23">
        <v>533.6</v>
      </c>
      <c r="F43" s="23">
        <f t="shared" si="4"/>
        <v>41.680987345727232</v>
      </c>
      <c r="G43" s="23">
        <f t="shared" si="3"/>
        <v>111.09723089735581</v>
      </c>
    </row>
    <row r="44" spans="1:7">
      <c r="A44" s="3" t="s">
        <v>45</v>
      </c>
      <c r="B44" s="3" t="s">
        <v>46</v>
      </c>
      <c r="C44" s="23">
        <v>480.3</v>
      </c>
      <c r="D44" s="23">
        <v>1280.2</v>
      </c>
      <c r="E44" s="23">
        <v>533.6</v>
      </c>
      <c r="F44" s="23">
        <f t="shared" si="4"/>
        <v>41.680987345727232</v>
      </c>
      <c r="G44" s="23">
        <f t="shared" si="3"/>
        <v>111.09723089735581</v>
      </c>
    </row>
    <row r="45" spans="1:7" ht="38.25">
      <c r="A45" s="3" t="s">
        <v>47</v>
      </c>
      <c r="B45" s="3"/>
      <c r="C45" s="23">
        <f>C5-C28</f>
        <v>6.1000000000000227</v>
      </c>
      <c r="D45" s="23">
        <f t="shared" ref="D45:E45" si="5">D5-D28</f>
        <v>-33.500000000000455</v>
      </c>
      <c r="E45" s="23">
        <f t="shared" si="5"/>
        <v>-95.5</v>
      </c>
      <c r="F45" s="23"/>
      <c r="G45" s="23"/>
    </row>
    <row r="46" spans="1:7" ht="25.5">
      <c r="A46" s="2" t="s">
        <v>48</v>
      </c>
      <c r="B46" s="2"/>
      <c r="C46" s="21">
        <f t="shared" ref="C46:E46" si="6">C48</f>
        <v>-6.1000000000000227</v>
      </c>
      <c r="D46" s="21">
        <f t="shared" si="6"/>
        <v>33.5</v>
      </c>
      <c r="E46" s="21">
        <f t="shared" si="6"/>
        <v>95.499999999999886</v>
      </c>
      <c r="F46" s="21"/>
      <c r="G46" s="21"/>
    </row>
    <row r="47" spans="1:7">
      <c r="A47" s="3" t="s">
        <v>3</v>
      </c>
      <c r="B47" s="3"/>
      <c r="C47" s="23"/>
      <c r="D47" s="23"/>
      <c r="E47" s="23"/>
      <c r="F47" s="23"/>
      <c r="G47" s="23"/>
    </row>
    <row r="48" spans="1:7" ht="38.25">
      <c r="A48" s="3" t="s">
        <v>49</v>
      </c>
      <c r="B48" s="3" t="s">
        <v>50</v>
      </c>
      <c r="C48" s="23">
        <f t="shared" ref="C48:E48" si="7">C49+C50</f>
        <v>-6.1000000000000227</v>
      </c>
      <c r="D48" s="23">
        <f t="shared" si="7"/>
        <v>33.5</v>
      </c>
      <c r="E48" s="23">
        <f t="shared" si="7"/>
        <v>95.499999999999886</v>
      </c>
      <c r="F48" s="23"/>
      <c r="G48" s="23"/>
    </row>
    <row r="49" spans="1:7" ht="25.5">
      <c r="A49" s="3" t="s">
        <v>51</v>
      </c>
      <c r="B49" s="3" t="s">
        <v>52</v>
      </c>
      <c r="C49" s="23">
        <v>-935</v>
      </c>
      <c r="D49" s="23">
        <v>-3800.1</v>
      </c>
      <c r="E49" s="23">
        <v>-966.6</v>
      </c>
      <c r="F49" s="23"/>
      <c r="G49" s="23"/>
    </row>
    <row r="50" spans="1:7" ht="29.25" customHeight="1">
      <c r="A50" s="3" t="s">
        <v>53</v>
      </c>
      <c r="B50" s="3" t="s">
        <v>54</v>
      </c>
      <c r="C50" s="23">
        <v>928.9</v>
      </c>
      <c r="D50" s="23">
        <v>3833.6</v>
      </c>
      <c r="E50" s="23">
        <v>1062.0999999999999</v>
      </c>
      <c r="F50" s="23"/>
      <c r="G50" s="23"/>
    </row>
    <row r="54" spans="1:7">
      <c r="A54" s="26" t="s">
        <v>60</v>
      </c>
      <c r="B54" s="26"/>
      <c r="C54" s="26"/>
      <c r="D54" s="26"/>
      <c r="E54" s="26"/>
      <c r="F54" s="26"/>
      <c r="G54" s="26"/>
    </row>
  </sheetData>
  <mergeCells count="2">
    <mergeCell ref="A54:G54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F4" sqref="F4"/>
    </sheetView>
  </sheetViews>
  <sheetFormatPr defaultRowHeight="15"/>
  <cols>
    <col min="1" max="1" width="22.28515625" style="6" customWidth="1"/>
    <col min="2" max="2" width="15.7109375" style="6" customWidth="1"/>
    <col min="3" max="3" width="10.42578125" style="6" customWidth="1"/>
    <col min="4" max="4" width="14.140625" style="6" customWidth="1"/>
    <col min="5" max="6" width="11.7109375" style="6" customWidth="1"/>
    <col min="7" max="7" width="12.28515625" style="6" customWidth="1"/>
    <col min="8" max="16384" width="9.140625" style="6"/>
  </cols>
  <sheetData>
    <row r="2" spans="1:7" ht="96" customHeight="1">
      <c r="A2" s="27" t="s">
        <v>78</v>
      </c>
      <c r="B2" s="26"/>
      <c r="C2" s="26"/>
      <c r="D2" s="26"/>
      <c r="E2" s="26"/>
      <c r="F2" s="26"/>
      <c r="G2" s="26"/>
    </row>
    <row r="3" spans="1:7">
      <c r="G3" s="7"/>
    </row>
    <row r="4" spans="1:7" ht="73.5" customHeight="1">
      <c r="A4" s="1" t="s">
        <v>55</v>
      </c>
      <c r="B4" s="1" t="s">
        <v>56</v>
      </c>
      <c r="C4" s="1" t="s">
        <v>79</v>
      </c>
      <c r="D4" s="1" t="s">
        <v>80</v>
      </c>
      <c r="E4" s="1" t="s">
        <v>81</v>
      </c>
      <c r="F4" s="1" t="s">
        <v>66</v>
      </c>
      <c r="G4" s="1" t="s">
        <v>65</v>
      </c>
    </row>
    <row r="5" spans="1:7" ht="44.25" customHeight="1">
      <c r="A5" s="3" t="s">
        <v>57</v>
      </c>
      <c r="B5" s="13">
        <v>4</v>
      </c>
      <c r="C5" s="12">
        <v>266.3</v>
      </c>
      <c r="D5" s="12">
        <v>807.1</v>
      </c>
      <c r="E5" s="12">
        <v>229.5</v>
      </c>
      <c r="F5" s="12">
        <f>E5/D5*100</f>
        <v>28.435138148928264</v>
      </c>
      <c r="G5" s="12">
        <f>E5/C5*100</f>
        <v>86.180998873450989</v>
      </c>
    </row>
    <row r="6" spans="1:7" ht="42.75" customHeight="1">
      <c r="A6" s="3" t="s">
        <v>58</v>
      </c>
      <c r="B6" s="13">
        <v>2.5</v>
      </c>
      <c r="C6" s="12">
        <v>343.9</v>
      </c>
      <c r="D6" s="12">
        <v>696</v>
      </c>
      <c r="E6" s="12">
        <v>315.5</v>
      </c>
      <c r="F6" s="12">
        <f>E6/D6*100</f>
        <v>45.330459770114942</v>
      </c>
      <c r="G6" s="12">
        <f>E6/C6*100</f>
        <v>91.741785402733356</v>
      </c>
    </row>
    <row r="10" spans="1:7">
      <c r="A10" s="26" t="s">
        <v>60</v>
      </c>
      <c r="B10" s="26"/>
      <c r="C10" s="26"/>
      <c r="D10" s="26"/>
      <c r="E10" s="26"/>
      <c r="F10" s="26"/>
      <c r="G10" s="26"/>
    </row>
  </sheetData>
  <mergeCells count="2">
    <mergeCell ref="A2:G2"/>
    <mergeCell ref="A10:G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2018-07-27T14:32:17Z</cp:lastPrinted>
  <dcterms:created xsi:type="dcterms:W3CDTF">2017-04-17T10:25:39Z</dcterms:created>
  <dcterms:modified xsi:type="dcterms:W3CDTF">2018-07-27T14:32:22Z</dcterms:modified>
</cp:coreProperties>
</file>