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155" windowHeight="9525" activeTab="1"/>
  </bookViews>
  <sheets>
    <sheet name="таблица 1" sheetId="1" r:id="rId1"/>
    <sheet name="таблица 2" sheetId="2" r:id="rId2"/>
  </sheets>
  <definedNames>
    <definedName name="_GoBack" localSheetId="0">'таблица 1'!$G$21</definedName>
  </definedNames>
  <calcPr calcId="125725"/>
</workbook>
</file>

<file path=xl/calcChain.xml><?xml version="1.0" encoding="utf-8"?>
<calcChain xmlns="http://schemas.openxmlformats.org/spreadsheetml/2006/main">
  <c r="D47" i="1"/>
  <c r="E47"/>
  <c r="D45"/>
  <c r="E45"/>
  <c r="D44"/>
  <c r="E44"/>
  <c r="G31"/>
  <c r="G33"/>
  <c r="G34"/>
  <c r="G35"/>
  <c r="G39"/>
  <c r="G40"/>
  <c r="G41"/>
  <c r="G42"/>
  <c r="G43"/>
  <c r="F31"/>
  <c r="F32"/>
  <c r="F33"/>
  <c r="F34"/>
  <c r="F35"/>
  <c r="F36"/>
  <c r="F37"/>
  <c r="F38"/>
  <c r="F39"/>
  <c r="F40"/>
  <c r="F41"/>
  <c r="F42"/>
  <c r="F43"/>
  <c r="C28"/>
  <c r="D5"/>
  <c r="E5"/>
  <c r="C5"/>
  <c r="D16"/>
  <c r="E16"/>
  <c r="C16"/>
  <c r="D12"/>
  <c r="D7" s="1"/>
  <c r="E12"/>
  <c r="C12"/>
  <c r="C7" s="1"/>
  <c r="E7"/>
  <c r="D48" l="1"/>
  <c r="C47"/>
  <c r="C45" s="1"/>
  <c r="C44"/>
  <c r="F30"/>
  <c r="G30"/>
  <c r="G23"/>
  <c r="F23"/>
  <c r="G22"/>
  <c r="F22"/>
  <c r="G21"/>
  <c r="F21"/>
  <c r="G20"/>
  <c r="F20"/>
  <c r="G18"/>
  <c r="F18"/>
  <c r="G17"/>
  <c r="F17"/>
  <c r="G16"/>
  <c r="F16"/>
  <c r="G14"/>
  <c r="F14"/>
  <c r="G13"/>
  <c r="F13"/>
  <c r="G12"/>
  <c r="F12"/>
  <c r="G11"/>
  <c r="F11"/>
  <c r="G10"/>
  <c r="F10"/>
  <c r="G9"/>
  <c r="F9"/>
  <c r="G8"/>
  <c r="F8"/>
  <c r="G7"/>
  <c r="F7"/>
  <c r="G5"/>
  <c r="F5"/>
  <c r="G6" i="2"/>
  <c r="F6"/>
  <c r="G5"/>
  <c r="F5"/>
  <c r="G28" i="1" l="1"/>
  <c r="F28"/>
</calcChain>
</file>

<file path=xl/sharedStrings.xml><?xml version="1.0" encoding="utf-8"?>
<sst xmlns="http://schemas.openxmlformats.org/spreadsheetml/2006/main" count="90" uniqueCount="86">
  <si>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</si>
  <si>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</si>
  <si>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</si>
  <si>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</si>
  <si>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Налоги на прибыль, доходы</t>
  </si>
  <si>
    <t>Налог 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</si>
  <si>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</si>
  <si>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</si>
  <si>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</si>
  <si>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</si>
  <si>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</si>
  <si>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</si>
  <si>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</si>
  <si>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</si>
  <si>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</si>
  <si>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</si>
  <si>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</si>
  <si>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</si>
  <si>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</si>
  <si>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</si>
  <si>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</si>
  <si>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</si>
  <si>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</si>
  <si>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</si>
  <si>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</si>
  <si>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</si>
  <si>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</si>
  <si>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</si>
  <si>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</si>
  <si>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</si>
  <si>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</si>
  <si>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</si>
  <si>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</si>
  <si>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</si>
  <si>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</si>
  <si>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</si>
  <si>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</si>
  <si>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</si>
  <si>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</si>
  <si>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</si>
  <si>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</si>
  <si>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</si>
  <si>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</si>
  <si>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Культура, кинематография и средства массовой информации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</si>
  <si>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</si>
  <si>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</si>
  <si>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</si>
  <si>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</si>
  <si>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</si>
  <si>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</si>
  <si>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</si>
  <si>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</si>
  <si>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</si>
  <si>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</si>
  <si>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</si>
  <si>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</si>
  <si>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</si>
  <si>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</si>
  <si>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</si>
  <si>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</si>
  <si>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</si>
  <si>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</si>
  <si>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</si>
  <si>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Прочие межбюджетные трансферты, передаваемые бюджетам поселений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</si>
  <si>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апреля 2018 года      
</t>
  </si>
  <si>
    <t>Исполнено на 1 апреля                    2017 г.</t>
  </si>
  <si>
    <t>Утвержденные бюджетные назначения на                        1 апреля 2018 г.</t>
  </si>
  <si>
    <t>Исполнено на 1 апреля 2018 г.</t>
  </si>
  <si>
    <t>% исполнения плана                       2018 года</t>
  </si>
  <si>
    <t>% исполнения 2018 года к 2017 году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</si>
  <si>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 на 1 апреля 2018 г.
</t>
  </si>
  <si>
    <t>Исполнено на 1 апреля 2017 г. (тыс. руб.)</t>
  </si>
  <si>
    <t>Утвержденные бюджетные назначения на                 1 апреля 2018 г. (тыс. руб.)</t>
  </si>
  <si>
    <t>Исполнено на на 1 апреля 2018 г.     (тыс. руб.)</t>
  </si>
  <si>
    <t>% исполнения плана 2018 года</t>
  </si>
  <si>
    <t>10102000010000110</t>
  </si>
  <si>
    <t>10503000010000110</t>
  </si>
  <si>
    <t>10601000000000110</t>
  </si>
  <si>
    <t>20200000000000151</t>
  </si>
  <si>
    <t>20210000000000151</t>
  </si>
  <si>
    <t>20215001100001151</t>
  </si>
  <si>
    <t>20215001100002151</t>
  </si>
  <si>
    <t>20230000000000151</t>
  </si>
  <si>
    <t>20235118100000151</t>
  </si>
  <si>
    <t>20240000000000151</t>
  </si>
  <si>
    <t>20249999100000151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</si>
</sst>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164" formatCode="_-* #,##0.0\ _₽_-;\-* #,##0.0\ _₽_-;_-* &quot;-&quot;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1" fontId="2" fillId="0" borderId="1" xfId="0" applyNumberFormat="1" applyFont="1" applyBorder="1" applyAlignment="1">
      <alignment horizontal="center" vertical="top" wrapText="1"/>
    </xf>
    <xf numFmtId="41" fontId="4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1" fontId="1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1" fontId="4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zoomScaleNormal="100" workbookViewId="0">
      <selection activeCell="E47" sqref="E47"/>
    </sheetView>
  </sheetViews>
  <sheetFormatPr defaultRowHeight="15"/>
  <cols>
    <col min="1" max="1" width="25.140625" style="6" customWidth="1"/>
    <col min="2" max="2" width="20.28515625" style="6" customWidth="1"/>
    <col min="3" max="3" width="11.7109375" style="6" customWidth="1"/>
    <col min="4" max="4" width="15" style="6" customWidth="1"/>
    <col min="5" max="5" width="11.5703125" style="6" customWidth="1"/>
    <col min="6" max="6" width="11.140625" style="6" customWidth="1"/>
    <col min="7" max="7" width="12.7109375" style="6" customWidth="1"/>
    <col min="8" max="16384" width="9.140625" style="6"/>
  </cols>
  <sheetData>
    <row r="2" spans="1:7" ht="58.5" customHeight="1">
      <c r="A2" s="27" t="s">
        <v>64</v>
      </c>
      <c r="B2" s="26"/>
      <c r="C2" s="26"/>
      <c r="D2" s="26"/>
      <c r="E2" s="26"/>
      <c r="F2" s="26"/>
      <c r="G2" s="26"/>
    </row>
    <row r="3" spans="1:7">
      <c r="G3" s="7" t="s">
        <v>59</v>
      </c>
    </row>
    <row r="4" spans="1:7" ht="63.75" customHeight="1">
      <c r="A4" s="5" t="s">
        <v>0</v>
      </c>
      <c r="B4" s="5" t="s">
        <v>1</v>
      </c>
      <c r="C4" s="5" t="s">
        <v>65</v>
      </c>
      <c r="D4" s="5" t="s">
        <v>66</v>
      </c>
      <c r="E4" s="5" t="s">
        <v>67</v>
      </c>
      <c r="F4" s="5" t="s">
        <v>68</v>
      </c>
      <c r="G4" s="5" t="s">
        <v>69</v>
      </c>
    </row>
    <row r="5" spans="1:7" ht="15.75" customHeight="1">
      <c r="A5" s="8" t="s">
        <v>2</v>
      </c>
      <c r="B5" s="10"/>
      <c r="C5" s="21">
        <f>C7+C16</f>
        <v>285</v>
      </c>
      <c r="D5" s="21">
        <f t="shared" ref="D5:E5" si="0">D7+D16</f>
        <v>3800.1</v>
      </c>
      <c r="E5" s="21">
        <f t="shared" si="0"/>
        <v>435.29999999999995</v>
      </c>
      <c r="F5" s="21">
        <f>E5/D5*100</f>
        <v>11.454961711533906</v>
      </c>
      <c r="G5" s="21">
        <f>E5/C5*100</f>
        <v>152.73684210526315</v>
      </c>
    </row>
    <row r="6" spans="1:7" ht="15" customHeight="1">
      <c r="A6" s="14" t="s">
        <v>3</v>
      </c>
      <c r="B6" s="15"/>
      <c r="C6" s="22"/>
      <c r="D6" s="22"/>
      <c r="E6" s="22"/>
      <c r="F6" s="23"/>
      <c r="G6" s="23"/>
    </row>
    <row r="7" spans="1:7" ht="25.5" customHeight="1">
      <c r="A7" s="18" t="s">
        <v>61</v>
      </c>
      <c r="B7" s="19">
        <v>1E+16</v>
      </c>
      <c r="C7" s="23">
        <f>C8+C10+C12+C15</f>
        <v>181.9</v>
      </c>
      <c r="D7" s="23">
        <f t="shared" ref="D7:E7" si="1">D8+D10+D12+D15</f>
        <v>2464.5</v>
      </c>
      <c r="E7" s="23">
        <f t="shared" si="1"/>
        <v>169.29999999999998</v>
      </c>
      <c r="F7" s="23">
        <f t="shared" ref="F7:F23" si="2">E7/D7*100</f>
        <v>6.8695475755731374</v>
      </c>
      <c r="G7" s="23">
        <f t="shared" ref="G7:G22" si="3">E7/C7*100</f>
        <v>93.073117097306195</v>
      </c>
    </row>
    <row r="8" spans="1:7" ht="16.5" customHeight="1">
      <c r="A8" s="18" t="s">
        <v>4</v>
      </c>
      <c r="B8" s="19">
        <v>1.01E+16</v>
      </c>
      <c r="C8" s="23">
        <v>13.7</v>
      </c>
      <c r="D8" s="23">
        <v>284.89999999999998</v>
      </c>
      <c r="E8" s="23">
        <v>70.400000000000006</v>
      </c>
      <c r="F8" s="23">
        <f t="shared" si="2"/>
        <v>24.710424710424714</v>
      </c>
      <c r="G8" s="23">
        <f t="shared" si="3"/>
        <v>513.86861313868621</v>
      </c>
    </row>
    <row r="9" spans="1:7" ht="25.5">
      <c r="A9" s="18" t="s">
        <v>5</v>
      </c>
      <c r="B9" s="20" t="s">
        <v>75</v>
      </c>
      <c r="C9" s="23">
        <v>13.7</v>
      </c>
      <c r="D9" s="23">
        <v>284.89999999999998</v>
      </c>
      <c r="E9" s="23">
        <v>70.400000000000006</v>
      </c>
      <c r="F9" s="23">
        <f t="shared" si="2"/>
        <v>24.710424710424714</v>
      </c>
      <c r="G9" s="23">
        <f t="shared" si="3"/>
        <v>513.86861313868621</v>
      </c>
    </row>
    <row r="10" spans="1:7">
      <c r="A10" s="18" t="s">
        <v>6</v>
      </c>
      <c r="B10" s="19">
        <v>1.05E+16</v>
      </c>
      <c r="C10" s="23">
        <v>2.6</v>
      </c>
      <c r="D10" s="23">
        <v>162.69999999999999</v>
      </c>
      <c r="E10" s="23">
        <v>0.8</v>
      </c>
      <c r="F10" s="23">
        <f t="shared" si="2"/>
        <v>0.49170251997541492</v>
      </c>
      <c r="G10" s="23">
        <f t="shared" si="3"/>
        <v>30.76923076923077</v>
      </c>
    </row>
    <row r="11" spans="1:7" ht="25.5">
      <c r="A11" s="18" t="s">
        <v>7</v>
      </c>
      <c r="B11" s="20" t="s">
        <v>76</v>
      </c>
      <c r="C11" s="23">
        <v>2.6</v>
      </c>
      <c r="D11" s="23">
        <v>162.69999999999999</v>
      </c>
      <c r="E11" s="23">
        <v>0.8</v>
      </c>
      <c r="F11" s="23">
        <f t="shared" si="2"/>
        <v>0.49170251997541492</v>
      </c>
      <c r="G11" s="23">
        <f t="shared" si="3"/>
        <v>30.76923076923077</v>
      </c>
    </row>
    <row r="12" spans="1:7">
      <c r="A12" s="18" t="s">
        <v>8</v>
      </c>
      <c r="B12" s="19">
        <v>1.06E+16</v>
      </c>
      <c r="C12" s="23">
        <f>C13+C14</f>
        <v>165.6</v>
      </c>
      <c r="D12" s="23">
        <f t="shared" ref="D12:E12" si="4">D13+D14</f>
        <v>2015.9</v>
      </c>
      <c r="E12" s="23">
        <f t="shared" si="4"/>
        <v>98</v>
      </c>
      <c r="F12" s="23">
        <f t="shared" si="2"/>
        <v>4.8613522496155559</v>
      </c>
      <c r="G12" s="23">
        <f t="shared" si="3"/>
        <v>59.178743961352666</v>
      </c>
    </row>
    <row r="13" spans="1:7" ht="25.5">
      <c r="A13" s="18" t="s">
        <v>9</v>
      </c>
      <c r="B13" s="20" t="s">
        <v>77</v>
      </c>
      <c r="C13" s="23">
        <v>71.099999999999994</v>
      </c>
      <c r="D13" s="23">
        <v>563</v>
      </c>
      <c r="E13" s="23">
        <v>12.3</v>
      </c>
      <c r="F13" s="23">
        <f t="shared" si="2"/>
        <v>2.1847246891651868</v>
      </c>
      <c r="G13" s="23">
        <f t="shared" si="3"/>
        <v>17.299578059071731</v>
      </c>
    </row>
    <row r="14" spans="1:7">
      <c r="A14" s="18" t="s">
        <v>10</v>
      </c>
      <c r="B14" s="19">
        <v>1.06060000000001E+16</v>
      </c>
      <c r="C14" s="23">
        <v>94.5</v>
      </c>
      <c r="D14" s="23">
        <v>1452.9</v>
      </c>
      <c r="E14" s="23">
        <v>85.7</v>
      </c>
      <c r="F14" s="23">
        <f t="shared" si="2"/>
        <v>5.8985477321219628</v>
      </c>
      <c r="G14" s="23">
        <f t="shared" si="3"/>
        <v>90.687830687830697</v>
      </c>
    </row>
    <row r="15" spans="1:7">
      <c r="A15" s="18" t="s">
        <v>11</v>
      </c>
      <c r="B15" s="19">
        <v>1.08E+16</v>
      </c>
      <c r="C15" s="23"/>
      <c r="D15" s="23">
        <v>1</v>
      </c>
      <c r="E15" s="23">
        <v>0.1</v>
      </c>
      <c r="F15" s="23">
        <v>0</v>
      </c>
      <c r="G15" s="23">
        <v>0</v>
      </c>
    </row>
    <row r="16" spans="1:7" ht="51">
      <c r="A16" s="18" t="s">
        <v>12</v>
      </c>
      <c r="B16" s="20" t="s">
        <v>78</v>
      </c>
      <c r="C16" s="23">
        <f>C17+C20+C22</f>
        <v>103.1</v>
      </c>
      <c r="D16" s="23">
        <f t="shared" ref="D16:E16" si="5">D17+D20+D22</f>
        <v>1335.6</v>
      </c>
      <c r="E16" s="23">
        <f t="shared" si="5"/>
        <v>266</v>
      </c>
      <c r="F16" s="23">
        <f t="shared" si="2"/>
        <v>19.916142557651991</v>
      </c>
      <c r="G16" s="23">
        <f t="shared" si="3"/>
        <v>258.00193986420953</v>
      </c>
    </row>
    <row r="17" spans="1:7" ht="51">
      <c r="A17" s="18" t="s">
        <v>13</v>
      </c>
      <c r="B17" s="20" t="s">
        <v>79</v>
      </c>
      <c r="C17" s="23">
        <v>20.8</v>
      </c>
      <c r="D17" s="23">
        <v>93.7</v>
      </c>
      <c r="E17" s="23">
        <v>23.5</v>
      </c>
      <c r="F17" s="23">
        <f t="shared" si="2"/>
        <v>25.080042689434361</v>
      </c>
      <c r="G17" s="23">
        <f t="shared" si="3"/>
        <v>112.98076923076923</v>
      </c>
    </row>
    <row r="18" spans="1:7" ht="51">
      <c r="A18" s="18" t="s">
        <v>14</v>
      </c>
      <c r="B18" s="20" t="s">
        <v>80</v>
      </c>
      <c r="C18" s="23">
        <v>20.8</v>
      </c>
      <c r="D18" s="23">
        <v>93.7</v>
      </c>
      <c r="E18" s="23">
        <v>23.5</v>
      </c>
      <c r="F18" s="23">
        <f t="shared" si="2"/>
        <v>25.080042689434361</v>
      </c>
      <c r="G18" s="23">
        <f t="shared" si="3"/>
        <v>112.98076923076923</v>
      </c>
    </row>
    <row r="19" spans="1:7" ht="53.25" hidden="1" customHeight="1">
      <c r="A19" s="18" t="s">
        <v>62</v>
      </c>
      <c r="B19" s="20" t="s">
        <v>81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ht="51">
      <c r="A20" s="18" t="s">
        <v>15</v>
      </c>
      <c r="B20" s="20" t="s">
        <v>82</v>
      </c>
      <c r="C20" s="23">
        <v>18.899999999999999</v>
      </c>
      <c r="D20" s="23">
        <v>166.7</v>
      </c>
      <c r="E20" s="23">
        <v>30.1</v>
      </c>
      <c r="F20" s="23">
        <f t="shared" si="2"/>
        <v>18.056388722255551</v>
      </c>
      <c r="G20" s="23">
        <f t="shared" si="3"/>
        <v>159.25925925925927</v>
      </c>
    </row>
    <row r="21" spans="1:7" ht="76.5">
      <c r="A21" s="18" t="s">
        <v>16</v>
      </c>
      <c r="B21" s="20" t="s">
        <v>83</v>
      </c>
      <c r="C21" s="23">
        <v>18.899999999999999</v>
      </c>
      <c r="D21" s="23">
        <v>166.7</v>
      </c>
      <c r="E21" s="23">
        <v>30.1</v>
      </c>
      <c r="F21" s="23">
        <f t="shared" si="2"/>
        <v>18.056388722255551</v>
      </c>
      <c r="G21" s="23">
        <f t="shared" si="3"/>
        <v>159.25925925925927</v>
      </c>
    </row>
    <row r="22" spans="1:7" ht="25.5">
      <c r="A22" s="18" t="s">
        <v>17</v>
      </c>
      <c r="B22" s="20" t="s">
        <v>84</v>
      </c>
      <c r="C22" s="23">
        <v>63.4</v>
      </c>
      <c r="D22" s="23">
        <v>1075.2</v>
      </c>
      <c r="E22" s="23">
        <v>212.4</v>
      </c>
      <c r="F22" s="23">
        <f t="shared" si="2"/>
        <v>19.754464285714285</v>
      </c>
      <c r="G22" s="23">
        <f t="shared" si="3"/>
        <v>335.01577287066249</v>
      </c>
    </row>
    <row r="23" spans="1:7" ht="38.25">
      <c r="A23" s="18" t="s">
        <v>63</v>
      </c>
      <c r="B23" s="20" t="s">
        <v>85</v>
      </c>
      <c r="C23" s="23">
        <v>63.4</v>
      </c>
      <c r="D23" s="23">
        <v>1075.2</v>
      </c>
      <c r="E23" s="23">
        <v>212.4</v>
      </c>
      <c r="F23" s="23">
        <f t="shared" si="2"/>
        <v>19.754464285714285</v>
      </c>
      <c r="G23" s="23">
        <f>E23/C23*100</f>
        <v>335.01577287066249</v>
      </c>
    </row>
    <row r="24" spans="1:7" hidden="1">
      <c r="A24" s="16"/>
      <c r="B24" s="17"/>
      <c r="C24" s="24"/>
      <c r="D24" s="24"/>
      <c r="E24" s="24"/>
      <c r="F24" s="23"/>
      <c r="G24" s="23"/>
    </row>
    <row r="25" spans="1:7" hidden="1">
      <c r="A25" s="9"/>
      <c r="B25" s="11"/>
      <c r="C25" s="23"/>
      <c r="D25" s="23"/>
      <c r="E25" s="23"/>
      <c r="F25" s="23"/>
      <c r="G25" s="23"/>
    </row>
    <row r="26" spans="1:7" hidden="1">
      <c r="A26" s="9"/>
      <c r="B26" s="11"/>
      <c r="C26" s="23"/>
      <c r="D26" s="23"/>
      <c r="E26" s="23"/>
      <c r="F26" s="23"/>
      <c r="G26" s="23"/>
    </row>
    <row r="27" spans="1:7" hidden="1">
      <c r="A27" s="9"/>
      <c r="B27" s="11"/>
      <c r="C27" s="23"/>
      <c r="D27" s="23"/>
      <c r="E27" s="23"/>
      <c r="F27" s="23"/>
      <c r="G27" s="23"/>
    </row>
    <row r="28" spans="1:7">
      <c r="A28" s="2" t="s">
        <v>18</v>
      </c>
      <c r="B28" s="3"/>
      <c r="C28" s="21">
        <f>C30+C34+C36+C39+C42</f>
        <v>331.6</v>
      </c>
      <c r="D28" s="21">
        <v>3815.5</v>
      </c>
      <c r="E28" s="21">
        <v>640.6</v>
      </c>
      <c r="F28" s="21">
        <f>E28/D28*100</f>
        <v>16.789411610535971</v>
      </c>
      <c r="G28" s="23">
        <f t="shared" ref="G28:G43" si="6">E28/C28*100</f>
        <v>193.18455971049457</v>
      </c>
    </row>
    <row r="29" spans="1:7">
      <c r="A29" s="3" t="s">
        <v>3</v>
      </c>
      <c r="B29" s="2"/>
      <c r="C29" s="21"/>
      <c r="D29" s="21"/>
      <c r="E29" s="21"/>
      <c r="F29" s="21"/>
      <c r="G29" s="23"/>
    </row>
    <row r="30" spans="1:7" ht="25.5">
      <c r="A30" s="3" t="s">
        <v>19</v>
      </c>
      <c r="B30" s="3" t="s">
        <v>20</v>
      </c>
      <c r="C30" s="23">
        <v>171.1</v>
      </c>
      <c r="D30" s="23">
        <v>1612.4</v>
      </c>
      <c r="E30" s="23">
        <v>277.39999999999998</v>
      </c>
      <c r="F30" s="23">
        <f>E30/D30*100</f>
        <v>17.204167700322497</v>
      </c>
      <c r="G30" s="23">
        <f t="shared" si="6"/>
        <v>162.12741087083575</v>
      </c>
    </row>
    <row r="31" spans="1:7" ht="51" customHeight="1">
      <c r="A31" s="3" t="s">
        <v>21</v>
      </c>
      <c r="B31" s="4" t="s">
        <v>22</v>
      </c>
      <c r="C31" s="23">
        <v>170.1</v>
      </c>
      <c r="D31" s="25">
        <v>1602.2</v>
      </c>
      <c r="E31" s="23">
        <v>275.89999999999998</v>
      </c>
      <c r="F31" s="23">
        <f t="shared" ref="F31:F43" si="7">E31/D31*100</f>
        <v>17.220072400449379</v>
      </c>
      <c r="G31" s="23">
        <f t="shared" si="6"/>
        <v>162.19870664315107</v>
      </c>
    </row>
    <row r="32" spans="1:7">
      <c r="A32" s="3" t="s">
        <v>23</v>
      </c>
      <c r="B32" s="3" t="s">
        <v>24</v>
      </c>
      <c r="C32" s="23">
        <v>0</v>
      </c>
      <c r="D32" s="25">
        <v>5</v>
      </c>
      <c r="E32" s="23">
        <v>0</v>
      </c>
      <c r="F32" s="23">
        <f t="shared" si="7"/>
        <v>0</v>
      </c>
      <c r="G32" s="23">
        <v>0</v>
      </c>
    </row>
    <row r="33" spans="1:7" ht="24.75" customHeight="1">
      <c r="A33" s="3" t="s">
        <v>25</v>
      </c>
      <c r="B33" s="3" t="s">
        <v>26</v>
      </c>
      <c r="C33" s="23">
        <v>1</v>
      </c>
      <c r="D33" s="23">
        <v>5.2</v>
      </c>
      <c r="E33" s="23">
        <v>1.5</v>
      </c>
      <c r="F33" s="23">
        <f t="shared" si="7"/>
        <v>28.846153846153843</v>
      </c>
      <c r="G33" s="23">
        <f t="shared" si="6"/>
        <v>150</v>
      </c>
    </row>
    <row r="34" spans="1:7">
      <c r="A34" s="3" t="s">
        <v>27</v>
      </c>
      <c r="B34" s="3" t="s">
        <v>28</v>
      </c>
      <c r="C34" s="23">
        <v>19</v>
      </c>
      <c r="D34" s="23">
        <v>166.7</v>
      </c>
      <c r="E34" s="23">
        <v>30.1</v>
      </c>
      <c r="F34" s="23">
        <f t="shared" si="7"/>
        <v>18.056388722255551</v>
      </c>
      <c r="G34" s="23">
        <f t="shared" si="6"/>
        <v>158.42105263157896</v>
      </c>
    </row>
    <row r="35" spans="1:7" ht="25.5">
      <c r="A35" s="3" t="s">
        <v>29</v>
      </c>
      <c r="B35" s="3" t="s">
        <v>30</v>
      </c>
      <c r="C35" s="23">
        <v>19</v>
      </c>
      <c r="D35" s="23">
        <v>166.7</v>
      </c>
      <c r="E35" s="23">
        <v>30.1</v>
      </c>
      <c r="F35" s="23">
        <f t="shared" si="7"/>
        <v>18.056388722255551</v>
      </c>
      <c r="G35" s="23">
        <f t="shared" si="6"/>
        <v>158.42105263157896</v>
      </c>
    </row>
    <row r="36" spans="1:7">
      <c r="A36" s="3" t="s">
        <v>31</v>
      </c>
      <c r="B36" s="3" t="s">
        <v>32</v>
      </c>
      <c r="C36" s="23">
        <v>0</v>
      </c>
      <c r="D36" s="23">
        <v>689.3</v>
      </c>
      <c r="E36" s="23">
        <v>0</v>
      </c>
      <c r="F36" s="23">
        <f t="shared" si="7"/>
        <v>0</v>
      </c>
      <c r="G36" s="23">
        <v>0</v>
      </c>
    </row>
    <row r="37" spans="1:7" ht="25.5">
      <c r="A37" s="3" t="s">
        <v>33</v>
      </c>
      <c r="B37" s="3" t="s">
        <v>34</v>
      </c>
      <c r="C37" s="23">
        <v>0</v>
      </c>
      <c r="D37" s="23">
        <v>629.29999999999995</v>
      </c>
      <c r="E37" s="23">
        <v>0</v>
      </c>
      <c r="F37" s="23">
        <f t="shared" si="7"/>
        <v>0</v>
      </c>
      <c r="G37" s="23">
        <v>0</v>
      </c>
    </row>
    <row r="38" spans="1:7" ht="25.5">
      <c r="A38" s="3" t="s">
        <v>35</v>
      </c>
      <c r="B38" s="3" t="s">
        <v>36</v>
      </c>
      <c r="C38" s="23">
        <v>0</v>
      </c>
      <c r="D38" s="23">
        <v>60</v>
      </c>
      <c r="E38" s="23">
        <v>0</v>
      </c>
      <c r="F38" s="23">
        <f t="shared" si="7"/>
        <v>0</v>
      </c>
      <c r="G38" s="23">
        <v>0</v>
      </c>
    </row>
    <row r="39" spans="1:7" ht="25.5">
      <c r="A39" s="3" t="s">
        <v>37</v>
      </c>
      <c r="B39" s="3" t="s">
        <v>38</v>
      </c>
      <c r="C39" s="23">
        <v>25.9</v>
      </c>
      <c r="D39" s="23">
        <v>66.900000000000006</v>
      </c>
      <c r="E39" s="23">
        <v>0</v>
      </c>
      <c r="F39" s="23">
        <f t="shared" si="7"/>
        <v>0</v>
      </c>
      <c r="G39" s="23">
        <f t="shared" si="6"/>
        <v>0</v>
      </c>
    </row>
    <row r="40" spans="1:7" hidden="1">
      <c r="A40" s="3" t="s">
        <v>39</v>
      </c>
      <c r="B40" s="3" t="s">
        <v>40</v>
      </c>
      <c r="C40" s="23">
        <v>0</v>
      </c>
      <c r="D40" s="23">
        <v>0</v>
      </c>
      <c r="E40" s="23">
        <v>0</v>
      </c>
      <c r="F40" s="23" t="e">
        <f t="shared" si="7"/>
        <v>#DIV/0!</v>
      </c>
      <c r="G40" s="23" t="e">
        <f t="shared" si="6"/>
        <v>#DIV/0!</v>
      </c>
    </row>
    <row r="41" spans="1:7">
      <c r="A41" s="3" t="s">
        <v>41</v>
      </c>
      <c r="B41" s="3" t="s">
        <v>42</v>
      </c>
      <c r="C41" s="23">
        <v>25.9</v>
      </c>
      <c r="D41" s="23">
        <v>66.900000000000006</v>
      </c>
      <c r="E41" s="23">
        <v>0</v>
      </c>
      <c r="F41" s="23">
        <f t="shared" si="7"/>
        <v>0</v>
      </c>
      <c r="G41" s="23">
        <f t="shared" si="6"/>
        <v>0</v>
      </c>
    </row>
    <row r="42" spans="1:7" ht="38.25">
      <c r="A42" s="3" t="s">
        <v>43</v>
      </c>
      <c r="B42" s="3" t="s">
        <v>44</v>
      </c>
      <c r="C42" s="23">
        <v>115.6</v>
      </c>
      <c r="D42" s="23">
        <v>1280.2</v>
      </c>
      <c r="E42" s="23">
        <v>333.1</v>
      </c>
      <c r="F42" s="23">
        <f t="shared" si="7"/>
        <v>26.019371973129203</v>
      </c>
      <c r="G42" s="23">
        <f t="shared" si="6"/>
        <v>288.14878892733566</v>
      </c>
    </row>
    <row r="43" spans="1:7">
      <c r="A43" s="3" t="s">
        <v>45</v>
      </c>
      <c r="B43" s="3" t="s">
        <v>46</v>
      </c>
      <c r="C43" s="23">
        <v>115.6</v>
      </c>
      <c r="D43" s="23">
        <v>1280.2</v>
      </c>
      <c r="E43" s="23">
        <v>333.1</v>
      </c>
      <c r="F43" s="23">
        <f t="shared" si="7"/>
        <v>26.019371973129203</v>
      </c>
      <c r="G43" s="23">
        <f t="shared" si="6"/>
        <v>288.14878892733566</v>
      </c>
    </row>
    <row r="44" spans="1:7" ht="38.25">
      <c r="A44" s="3" t="s">
        <v>47</v>
      </c>
      <c r="B44" s="3"/>
      <c r="C44" s="23">
        <f>C5-C28</f>
        <v>-46.600000000000023</v>
      </c>
      <c r="D44" s="23">
        <f t="shared" ref="D44:E44" si="8">D5-D28</f>
        <v>-15.400000000000091</v>
      </c>
      <c r="E44" s="23">
        <f t="shared" si="8"/>
        <v>-205.30000000000007</v>
      </c>
      <c r="F44" s="23"/>
      <c r="G44" s="23"/>
    </row>
    <row r="45" spans="1:7" ht="25.5">
      <c r="A45" s="2" t="s">
        <v>48</v>
      </c>
      <c r="B45" s="2"/>
      <c r="C45" s="21">
        <f t="shared" ref="C45:E45" si="9">C47</f>
        <v>46.600000000000023</v>
      </c>
      <c r="D45" s="21">
        <f t="shared" si="9"/>
        <v>15.400000000000091</v>
      </c>
      <c r="E45" s="21">
        <f t="shared" si="9"/>
        <v>205.3</v>
      </c>
      <c r="F45" s="21"/>
      <c r="G45" s="21"/>
    </row>
    <row r="46" spans="1:7">
      <c r="A46" s="3" t="s">
        <v>3</v>
      </c>
      <c r="B46" s="3"/>
      <c r="C46" s="23"/>
      <c r="D46" s="23"/>
      <c r="E46" s="23"/>
      <c r="F46" s="23"/>
      <c r="G46" s="23"/>
    </row>
    <row r="47" spans="1:7" ht="38.25">
      <c r="A47" s="3" t="s">
        <v>49</v>
      </c>
      <c r="B47" s="3" t="s">
        <v>50</v>
      </c>
      <c r="C47" s="23">
        <f t="shared" ref="C47:E47" si="10">C48+C49</f>
        <v>46.600000000000023</v>
      </c>
      <c r="D47" s="23">
        <f t="shared" si="10"/>
        <v>15.400000000000091</v>
      </c>
      <c r="E47" s="23">
        <f t="shared" si="10"/>
        <v>205.3</v>
      </c>
      <c r="F47" s="23"/>
      <c r="G47" s="23"/>
    </row>
    <row r="48" spans="1:7" ht="25.5">
      <c r="A48" s="3" t="s">
        <v>51</v>
      </c>
      <c r="B48" s="3" t="s">
        <v>52</v>
      </c>
      <c r="C48" s="23">
        <v>-285.5</v>
      </c>
      <c r="D48" s="23">
        <f>-3800.1</f>
        <v>-3800.1</v>
      </c>
      <c r="E48" s="23">
        <v>-435.3</v>
      </c>
      <c r="F48" s="23"/>
      <c r="G48" s="23"/>
    </row>
    <row r="49" spans="1:7" ht="29.25" customHeight="1">
      <c r="A49" s="3" t="s">
        <v>53</v>
      </c>
      <c r="B49" s="3" t="s">
        <v>54</v>
      </c>
      <c r="C49" s="23">
        <v>332.1</v>
      </c>
      <c r="D49" s="23">
        <v>3815.5</v>
      </c>
      <c r="E49" s="23">
        <v>640.6</v>
      </c>
      <c r="F49" s="23"/>
      <c r="G49" s="23"/>
    </row>
    <row r="53" spans="1:7">
      <c r="A53" s="26" t="s">
        <v>60</v>
      </c>
      <c r="B53" s="26"/>
      <c r="C53" s="26"/>
      <c r="D53" s="26"/>
      <c r="E53" s="26"/>
      <c r="F53" s="26"/>
      <c r="G53" s="26"/>
    </row>
  </sheetData>
  <mergeCells count="2">
    <mergeCell ref="A53:G53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C6" sqref="C6"/>
    </sheetView>
  </sheetViews>
  <sheetFormatPr defaultRowHeight="15"/>
  <cols>
    <col min="1" max="1" width="22.28515625" style="6" customWidth="1"/>
    <col min="2" max="2" width="15.7109375" style="6" customWidth="1"/>
    <col min="3" max="3" width="10.42578125" style="6" customWidth="1"/>
    <col min="4" max="4" width="14.140625" style="6" customWidth="1"/>
    <col min="5" max="6" width="11.7109375" style="6" customWidth="1"/>
    <col min="7" max="7" width="12.28515625" style="6" customWidth="1"/>
    <col min="8" max="16384" width="9.140625" style="6"/>
  </cols>
  <sheetData>
    <row r="2" spans="1:7" ht="96" customHeight="1">
      <c r="A2" s="27" t="s">
        <v>70</v>
      </c>
      <c r="B2" s="26"/>
      <c r="C2" s="26"/>
      <c r="D2" s="26"/>
      <c r="E2" s="26"/>
      <c r="F2" s="26"/>
      <c r="G2" s="26"/>
    </row>
    <row r="3" spans="1:7">
      <c r="G3" s="7"/>
    </row>
    <row r="4" spans="1:7" ht="73.5" customHeight="1">
      <c r="A4" s="1" t="s">
        <v>55</v>
      </c>
      <c r="B4" s="1" t="s">
        <v>56</v>
      </c>
      <c r="C4" s="1" t="s">
        <v>71</v>
      </c>
      <c r="D4" s="1" t="s">
        <v>72</v>
      </c>
      <c r="E4" s="1" t="s">
        <v>73</v>
      </c>
      <c r="F4" s="1" t="s">
        <v>74</v>
      </c>
      <c r="G4" s="1" t="s">
        <v>69</v>
      </c>
    </row>
    <row r="5" spans="1:7" ht="44.25" customHeight="1">
      <c r="A5" s="3" t="s">
        <v>57</v>
      </c>
      <c r="B5" s="13">
        <v>5</v>
      </c>
      <c r="C5" s="12">
        <v>115.8</v>
      </c>
      <c r="D5" s="12">
        <v>807.1</v>
      </c>
      <c r="E5" s="12">
        <v>111.7</v>
      </c>
      <c r="F5" s="12">
        <f>E5/D5*100</f>
        <v>13.839672902985999</v>
      </c>
      <c r="G5" s="12">
        <f>E5/C5*100</f>
        <v>96.459412780656308</v>
      </c>
    </row>
    <row r="6" spans="1:7" ht="42.75" customHeight="1">
      <c r="A6" s="3" t="s">
        <v>58</v>
      </c>
      <c r="B6" s="13">
        <v>2.6</v>
      </c>
      <c r="C6" s="12">
        <v>78</v>
      </c>
      <c r="D6" s="12">
        <v>696</v>
      </c>
      <c r="E6" s="12">
        <v>170.5</v>
      </c>
      <c r="F6" s="12">
        <f>E6/D6*100</f>
        <v>24.49712643678161</v>
      </c>
      <c r="G6" s="12">
        <f>E6/C6*100</f>
        <v>218.58974358974356</v>
      </c>
    </row>
    <row r="10" spans="1:7">
      <c r="A10" s="26" t="s">
        <v>60</v>
      </c>
      <c r="B10" s="26"/>
      <c r="C10" s="26"/>
      <c r="D10" s="26"/>
      <c r="E10" s="26"/>
      <c r="F10" s="26"/>
      <c r="G10" s="26"/>
    </row>
  </sheetData>
  <mergeCells count="2">
    <mergeCell ref="A2:G2"/>
    <mergeCell ref="A10:G10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2018-04-25T06:31:45Z</cp:lastPrinted>
  <dcterms:created xsi:type="dcterms:W3CDTF">2017-04-17T10:25:39Z</dcterms:created>
  <dcterms:modified xsi:type="dcterms:W3CDTF">2018-04-25T06:31:46Z</dcterms:modified>
</cp:coreProperties>
</file>