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370" yWindow="0" windowWidth="14460" windowHeight="12270"/>
  </bookViews>
  <sheets>
    <sheet name="таблица 1" sheetId="1" r:id="rId1"/>
    <sheet name="таблица 2" sheetId="2" r:id="rId2"/>
    <sheet name="таблица 3" sheetId="3" r:id="rId3"/>
  </sheets>
  <definedNames>
    <definedName name="_GoBack" localSheetId="0">'таблица 1'!#REF!</definedName>
  </definedNames>
  <calcPr calcId="125725"/>
</workbook>
</file>

<file path=xl/calcChain.xml><?xml version="1.0" encoding="utf-8"?>
<calcChain xmlns="http://schemas.openxmlformats.org/spreadsheetml/2006/main">
  <c r="E7" i="3"/>
  <c r="E8"/>
  <c r="E9"/>
  <c r="F27" i="1"/>
  <c r="G7"/>
  <c r="G8"/>
  <c r="G9"/>
  <c r="G10"/>
  <c r="G13"/>
  <c r="G14"/>
  <c r="G15"/>
  <c r="G16"/>
  <c r="G17"/>
  <c r="G19"/>
  <c r="G20"/>
  <c r="G21"/>
  <c r="G22"/>
  <c r="G24"/>
  <c r="G25"/>
  <c r="G28"/>
  <c r="G31"/>
  <c r="G32"/>
  <c r="G35"/>
  <c r="G36"/>
  <c r="G37"/>
  <c r="G41"/>
  <c r="G42"/>
  <c r="G43"/>
  <c r="G44"/>
  <c r="F7"/>
  <c r="F8"/>
  <c r="F9"/>
  <c r="F10"/>
  <c r="F13"/>
  <c r="F14"/>
  <c r="F15"/>
  <c r="F16"/>
  <c r="F18"/>
  <c r="F19"/>
  <c r="F20"/>
  <c r="F21"/>
  <c r="F22"/>
  <c r="F23"/>
  <c r="F24"/>
  <c r="F25"/>
  <c r="F26"/>
  <c r="F28"/>
  <c r="F29"/>
  <c r="F31"/>
  <c r="F32"/>
  <c r="F33"/>
  <c r="F34"/>
  <c r="F35"/>
  <c r="F36"/>
  <c r="F37"/>
  <c r="F38"/>
  <c r="F39"/>
  <c r="F40"/>
  <c r="F41"/>
  <c r="F42"/>
  <c r="F43"/>
  <c r="F44"/>
  <c r="D31"/>
  <c r="E31"/>
  <c r="C31"/>
  <c r="E43"/>
  <c r="E38"/>
  <c r="C41"/>
  <c r="E6" i="3"/>
  <c r="F6"/>
  <c r="C9"/>
  <c r="D9"/>
  <c r="B9"/>
  <c r="E41" i="1"/>
  <c r="C48"/>
  <c r="C46" s="1"/>
  <c r="C43"/>
  <c r="C38"/>
  <c r="C36"/>
  <c r="D38"/>
  <c r="D36"/>
  <c r="E36"/>
  <c r="D43"/>
  <c r="D41"/>
  <c r="E5" i="3"/>
  <c r="C29" i="1" l="1"/>
  <c r="E29"/>
  <c r="C45" l="1"/>
  <c r="D29"/>
  <c r="G5" l="1"/>
  <c r="F5"/>
  <c r="D45"/>
  <c r="E45"/>
  <c r="D48"/>
  <c r="D46" s="1"/>
  <c r="E48"/>
  <c r="E46" s="1"/>
  <c r="G6" i="2" l="1"/>
  <c r="F6"/>
  <c r="G5"/>
  <c r="F5"/>
</calcChain>
</file>

<file path=xl/sharedStrings.xml><?xml version="1.0" encoding="utf-8"?>
<sst xmlns="http://schemas.openxmlformats.org/spreadsheetml/2006/main" count="123" uniqueCount="111">
  <si>
    <t>Наименование показателя</t>
  </si>
  <si>
    <t>Код бюджетной классификации</t>
  </si>
  <si>
    <t>Доходы бюджета, всего</t>
  </si>
  <si>
    <t>в том числе</t>
  </si>
  <si>
    <t>Расходы бюджета, всего</t>
  </si>
  <si>
    <t>Общегосударственные вопросы</t>
  </si>
  <si>
    <t>00 0100 0000000000 000</t>
  </si>
  <si>
    <t>Функционирование высшего должностного лица субъекта Российской Федерации и муниципального образования</t>
  </si>
  <si>
    <t>00 0104 0000000000 000</t>
  </si>
  <si>
    <t>Другие общегосударственные вопросы</t>
  </si>
  <si>
    <t>00 0113 0000000000 000</t>
  </si>
  <si>
    <t xml:space="preserve">Национальная оборона </t>
  </si>
  <si>
    <t>00 0200 0000000000 000</t>
  </si>
  <si>
    <t>Мобилизационная и вневойсковая подготовка</t>
  </si>
  <si>
    <t>00 0203 0000000000 000</t>
  </si>
  <si>
    <t>Национальная экономика</t>
  </si>
  <si>
    <t>00 0400 0000000000 000</t>
  </si>
  <si>
    <t>Дорожное хозяйство (дорожные фонды)</t>
  </si>
  <si>
    <t>00 0409 0000000000 000</t>
  </si>
  <si>
    <t>Другие вопросы в области национальной экономики</t>
  </si>
  <si>
    <t>00 0412 0000000000 000</t>
  </si>
  <si>
    <t>Жилищно-коммунальное хозяйство</t>
  </si>
  <si>
    <t>00 0500 0000000000 000</t>
  </si>
  <si>
    <t>Благоустройство</t>
  </si>
  <si>
    <t>00 0503 0000000000 000</t>
  </si>
  <si>
    <t>00 0800 0000000000 000</t>
  </si>
  <si>
    <t>Культура</t>
  </si>
  <si>
    <t>00 0801 0000000000 000</t>
  </si>
  <si>
    <t>Результат исполнения бюджета (дефицит “+”, профицит “–“)</t>
  </si>
  <si>
    <t>Источники финансирования, всего</t>
  </si>
  <si>
    <t>Изменение остатков средств на счетах по учету средств бюджета</t>
  </si>
  <si>
    <t>00 0105 0000000000 000</t>
  </si>
  <si>
    <t xml:space="preserve">Увеличение прочих остатков денежных средств бюджета </t>
  </si>
  <si>
    <t>00 0105 0201100000 510</t>
  </si>
  <si>
    <t xml:space="preserve">Уменьшение прочих остатков денежных средств бюджета </t>
  </si>
  <si>
    <t>00 0105 0201100000 610</t>
  </si>
  <si>
    <t>Наименование категории</t>
  </si>
  <si>
    <t>Среднесписочная численность работников (человек)</t>
  </si>
  <si>
    <t>Муниципальные служащие органов местного самоуправления</t>
  </si>
  <si>
    <t>Работники муниципальных учреждений</t>
  </si>
  <si>
    <t>тыс. руб.</t>
  </si>
  <si>
    <t>Начальник финансового управления                                                                     Е.А. Малышева</t>
  </si>
  <si>
    <t xml:space="preserve">Налоговые и неналоговые доходы </t>
  </si>
  <si>
    <t>Налоги на прибыль, доходы</t>
  </si>
  <si>
    <t>Налог  на доходы физических лиц</t>
  </si>
  <si>
    <t>10102000010000110</t>
  </si>
  <si>
    <t>Налоги на совокупный доход</t>
  </si>
  <si>
    <t>Единый сельскохозяйственный налог</t>
  </si>
  <si>
    <t>10503000010000110</t>
  </si>
  <si>
    <t>Налоги на имущество</t>
  </si>
  <si>
    <t>Налог на имущество физических лиц</t>
  </si>
  <si>
    <t>10601000000000110</t>
  </si>
  <si>
    <t>Земельный налог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</si>
  <si>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</si>
  <si>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</si>
  <si>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20200000000000151</t>
  </si>
  <si>
    <t>Дотации бюджетам субъектов Российской Федерации и муниципальных образований , в том числе: </t>
  </si>
  <si>
    <t>20210000000000151</t>
  </si>
  <si>
    <t xml:space="preserve">Дотация  на выравнивание бюджетной обеспеченности поселений за счет средств областного бюджета  </t>
  </si>
  <si>
    <t>Дотация на выравнивание бюджетной обеспеченности поселений за счет средств местного бюджета из районного фонда финансовой поддержки поселений</t>
  </si>
  <si>
    <t>Субвенции бюджетам субъектов Российской Федерации и муниципальных образований, в том числе:</t>
  </si>
  <si>
    <t>20230000000000151</t>
  </si>
  <si>
    <t>Субвенция  бюджетам поселений на осуществление  первичного воинского учета на территориях, где отсутствуют военные комиссариаты</t>
  </si>
  <si>
    <t>20235118100000151</t>
  </si>
  <si>
    <t>Иные межбюджетные трансферты</t>
  </si>
  <si>
    <t>20240000000000151</t>
  </si>
  <si>
    <t>Прочие межбюджетные трансферты, передаваемые бюджетам поселений</t>
  </si>
  <si>
    <t>20249999100000151</t>
  </si>
  <si>
    <t>Наименование муниципальной программы</t>
  </si>
  <si>
    <t>ИТОГО:</t>
  </si>
  <si>
    <t>Начальник финансового управления                                                                                 Е.А. Малышева</t>
  </si>
  <si>
    <t>Резервные фонды</t>
  </si>
  <si>
    <t>00 0111 0000000000 000</t>
  </si>
  <si>
    <t>Муниципальная программа "Комплексное благоустройство территории Яковлевского муниципального образования Базарно-Карабулакского муниципального района"</t>
  </si>
  <si>
    <t>Культура и кинематография</t>
  </si>
  <si>
    <t>Муниципальная программа "Обеспечение первичных мер пожарной безопасности Яковлевского муниципального образования Базарно-Карабулакского муниципального района"</t>
  </si>
  <si>
    <t>Безвозмездные перечисления организаций</t>
  </si>
  <si>
    <t>20405099100073150</t>
  </si>
  <si>
    <t>20216001100001151</t>
  </si>
  <si>
    <t>20216001100002151</t>
  </si>
  <si>
    <t>Налоги на товары (работы, услуги) реализуемые на территории Российской Федерации</t>
  </si>
  <si>
    <t>Субсидии бюджетам сельских поселений на обеспечение комплексного развития сельских территорий</t>
  </si>
  <si>
    <t>20225576100000150</t>
  </si>
  <si>
    <t xml:space="preserve"> Субсидии бюджетам сельских поселений области на осуществление дорожной деятельности
 в отношении автомобильных дорог общего пользования местного значения 
в границах населенных пунктов сельских поселений за счет средств областного 
дорожного фонда</t>
  </si>
  <si>
    <t>20220000000000150</t>
  </si>
  <si>
    <t>% исполнения плана                       2023 года</t>
  </si>
  <si>
    <t>% исполнения 2023 года к 2022 году</t>
  </si>
  <si>
    <t>% исполнения плана 2023 года</t>
  </si>
  <si>
    <t>Муниципальная программа "Ремонт и содержание автомобильных дорог общего пользования местного значения в границах Яковлевского муниципального образования Базарно-Карабулакского муниципального района"</t>
  </si>
  <si>
    <t>Муниципальная программа "Развитие культуры Яковлевского муниципального образования Базарно-Карабулакского муниципального района"</t>
  </si>
  <si>
    <t>Обеспечение проведения выборов и референдумов</t>
  </si>
  <si>
    <t>00 0107 0000000000 000</t>
  </si>
  <si>
    <t xml:space="preserve">Сведения об исполнении бюджета Яковлевского муниципального образования                                                                                                           Базарно-Карабулакского муниципального района 
на 1 октября 2023 года          
</t>
  </si>
  <si>
    <t>Исполнено на 1 октября 2022 г.</t>
  </si>
  <si>
    <t>Утвержденные бюджетные назначения на                        1 октября 2023 г.</t>
  </si>
  <si>
    <t>Исполнено на 1 октября 2023 г.</t>
  </si>
  <si>
    <t xml:space="preserve">Сведения
о численности муниципальных служащих органов местного самоуправления и работников муниципальных учреждений, и фактических затратах на их денежное содержание по Яковлевскому муниципальному образованию Базарно-Карабулакского муниципального района
на 1 октября 2023 года     
</t>
  </si>
  <si>
    <t>Исполнено на 1 октября 2022 г. (тыс.руб)</t>
  </si>
  <si>
    <t>Утвержденные бюджетные назначения на           1 октября 2023 г. (тыс.руб)</t>
  </si>
  <si>
    <t>Исполнено на 1 октября 2023 г. (тыс.руб)</t>
  </si>
  <si>
    <t xml:space="preserve">Сведения                                                                                                                                                                                                                                      об исполнении бюджета Яковлевского муниципального образования                                                                                                                               Базарно-Карабулакского муниципального района                                                                                                                                                                                                    по расходам в разрезе муниципальных программ
на 1 октября 2023 года     
</t>
  </si>
  <si>
    <t>Инициативные платежи</t>
  </si>
  <si>
    <t>св. 3,5 раза</t>
  </si>
  <si>
    <t>св. 2,8 раза</t>
  </si>
  <si>
    <t>св. 6,2 раза</t>
  </si>
  <si>
    <t>св 7,0 раз</t>
  </si>
  <si>
    <t>св. 3,7 раза</t>
  </si>
  <si>
    <t>св. 130,5 раза</t>
  </si>
  <si>
    <t>св. 118,0 раз</t>
  </si>
  <si>
    <t>св.  118,0 раз</t>
  </si>
  <si>
    <t>св. 88,7 раза</t>
  </si>
</sst>
</file>

<file path=xl/styles.xml><?xml version="1.0" encoding="utf-8"?>
<styleSheet xmlns="http://schemas.openxmlformats.org/spreadsheetml/2006/main">
  <numFmts count="7">
    <numFmt numFmtId="164" formatCode="_-* #,##0.0\ _₽_-;\-* #,##0.0\ _₽_-;_-* &quot;-&quot;?\ _₽_-;_-@_-"/>
    <numFmt numFmtId="165" formatCode="000"/>
    <numFmt numFmtId="166" formatCode="dd\.mm\.yyyy"/>
    <numFmt numFmtId="167" formatCode="#,##0.00_ ;\-#,##0.00"/>
    <numFmt numFmtId="168" formatCode="0.0"/>
    <numFmt numFmtId="169" formatCode="#,##0.0\ _₽"/>
    <numFmt numFmtId="170" formatCode="#,##0.0_ ;\-#,##0.0\ "/>
  </numFmts>
  <fonts count="2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0"/>
      <color rgb="FF000000"/>
      <name val="Arial"/>
      <family val="2"/>
      <charset val="204"/>
    </font>
    <font>
      <b/>
      <sz val="10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sz val="10"/>
      <color theme="1"/>
      <name val="PT Astra Serif"/>
      <family val="1"/>
      <charset val="204"/>
    </font>
    <font>
      <sz val="10"/>
      <color rgb="FF000000"/>
      <name val="PT Astra Serif"/>
      <family val="1"/>
      <charset val="204"/>
    </font>
    <font>
      <sz val="10"/>
      <name val="PT Astra Serif"/>
      <family val="1"/>
      <charset val="204"/>
    </font>
    <font>
      <i/>
      <sz val="10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58">
    <xf numFmtId="0" fontId="0" fillId="0" borderId="0"/>
    <xf numFmtId="0" fontId="2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>
      <alignment horizontal="center"/>
    </xf>
    <xf numFmtId="0" fontId="8" fillId="0" borderId="6">
      <alignment horizontal="center"/>
    </xf>
    <xf numFmtId="0" fontId="9" fillId="0" borderId="0">
      <alignment horizontal="right"/>
    </xf>
    <xf numFmtId="0" fontId="7" fillId="0" borderId="0"/>
    <xf numFmtId="0" fontId="10" fillId="0" borderId="0"/>
    <xf numFmtId="0" fontId="10" fillId="0" borderId="7"/>
    <xf numFmtId="0" fontId="8" fillId="0" borderId="8">
      <alignment horizontal="center"/>
    </xf>
    <xf numFmtId="0" fontId="9" fillId="0" borderId="9">
      <alignment horizontal="right"/>
    </xf>
    <xf numFmtId="0" fontId="8" fillId="0" borderId="0"/>
    <xf numFmtId="0" fontId="8" fillId="0" borderId="10">
      <alignment horizontal="right"/>
    </xf>
    <xf numFmtId="49" fontId="8" fillId="0" borderId="11">
      <alignment horizontal="center"/>
    </xf>
    <xf numFmtId="0" fontId="9" fillId="0" borderId="12">
      <alignment horizontal="right"/>
    </xf>
    <xf numFmtId="0" fontId="11" fillId="0" borderId="0"/>
    <xf numFmtId="166" fontId="8" fillId="0" borderId="13">
      <alignment horizontal="center"/>
    </xf>
    <xf numFmtId="0" fontId="8" fillId="0" borderId="0">
      <alignment horizontal="left"/>
    </xf>
    <xf numFmtId="49" fontId="8" fillId="0" borderId="0"/>
    <xf numFmtId="49" fontId="8" fillId="0" borderId="10">
      <alignment horizontal="right" vertical="center"/>
    </xf>
    <xf numFmtId="49" fontId="8" fillId="0" borderId="13">
      <alignment horizontal="center" vertical="center"/>
    </xf>
    <xf numFmtId="0" fontId="8" fillId="0" borderId="6">
      <alignment horizontal="left" wrapText="1"/>
    </xf>
    <xf numFmtId="49" fontId="8" fillId="0" borderId="13">
      <alignment horizontal="center"/>
    </xf>
    <xf numFmtId="0" fontId="8" fillId="0" borderId="14">
      <alignment horizontal="left" wrapText="1"/>
    </xf>
    <xf numFmtId="49" fontId="8" fillId="0" borderId="10">
      <alignment horizontal="right"/>
    </xf>
    <xf numFmtId="0" fontId="8" fillId="0" borderId="15">
      <alignment horizontal="left"/>
    </xf>
    <xf numFmtId="49" fontId="8" fillId="0" borderId="15"/>
    <xf numFmtId="49" fontId="8" fillId="0" borderId="10"/>
    <xf numFmtId="49" fontId="8" fillId="0" borderId="16">
      <alignment horizontal="center"/>
    </xf>
    <xf numFmtId="0" fontId="7" fillId="0" borderId="6">
      <alignment horizontal="center"/>
    </xf>
    <xf numFmtId="0" fontId="8" fillId="0" borderId="17">
      <alignment horizontal="center" vertical="top" wrapText="1"/>
    </xf>
    <xf numFmtId="49" fontId="8" fillId="0" borderId="17">
      <alignment horizontal="center" vertical="top" wrapText="1"/>
    </xf>
    <xf numFmtId="0" fontId="6" fillId="0" borderId="18"/>
    <xf numFmtId="0" fontId="6" fillId="0" borderId="9"/>
    <xf numFmtId="0" fontId="8" fillId="0" borderId="17">
      <alignment horizontal="center" vertical="center"/>
    </xf>
    <xf numFmtId="0" fontId="8" fillId="0" borderId="8">
      <alignment horizontal="center" vertical="center"/>
    </xf>
    <xf numFmtId="49" fontId="8" fillId="0" borderId="8">
      <alignment horizontal="center" vertical="center"/>
    </xf>
    <xf numFmtId="0" fontId="8" fillId="0" borderId="19">
      <alignment horizontal="left" wrapText="1"/>
    </xf>
    <xf numFmtId="49" fontId="8" fillId="0" borderId="20">
      <alignment horizontal="center" wrapText="1"/>
    </xf>
    <xf numFmtId="49" fontId="8" fillId="0" borderId="21">
      <alignment horizontal="center"/>
    </xf>
    <xf numFmtId="4" fontId="8" fillId="0" borderId="21">
      <alignment horizontal="right" shrinkToFit="1"/>
    </xf>
    <xf numFmtId="0" fontId="8" fillId="0" borderId="22">
      <alignment horizontal="left" wrapText="1"/>
    </xf>
    <xf numFmtId="49" fontId="8" fillId="0" borderId="23">
      <alignment horizontal="center" shrinkToFit="1"/>
    </xf>
    <xf numFmtId="49" fontId="8" fillId="0" borderId="24">
      <alignment horizontal="center"/>
    </xf>
    <xf numFmtId="4" fontId="8" fillId="0" borderId="24">
      <alignment horizontal="right" shrinkToFit="1"/>
    </xf>
    <xf numFmtId="0" fontId="8" fillId="0" borderId="25">
      <alignment horizontal="left" wrapText="1" indent="2"/>
    </xf>
    <xf numFmtId="49" fontId="8" fillId="0" borderId="26">
      <alignment horizontal="center" shrinkToFit="1"/>
    </xf>
    <xf numFmtId="49" fontId="8" fillId="0" borderId="27">
      <alignment horizontal="center"/>
    </xf>
    <xf numFmtId="4" fontId="8" fillId="0" borderId="27">
      <alignment horizontal="right" shrinkToFit="1"/>
    </xf>
    <xf numFmtId="49" fontId="8" fillId="0" borderId="0">
      <alignment horizontal="right"/>
    </xf>
    <xf numFmtId="0" fontId="7" fillId="0" borderId="9">
      <alignment horizontal="center"/>
    </xf>
    <xf numFmtId="0" fontId="8" fillId="0" borderId="8">
      <alignment horizontal="center" vertical="center" shrinkToFit="1"/>
    </xf>
    <xf numFmtId="49" fontId="8" fillId="0" borderId="8">
      <alignment horizontal="center" vertical="center" shrinkToFit="1"/>
    </xf>
    <xf numFmtId="49" fontId="6" fillId="0" borderId="9"/>
    <xf numFmtId="0" fontId="8" fillId="0" borderId="20">
      <alignment horizontal="center" shrinkToFit="1"/>
    </xf>
    <xf numFmtId="4" fontId="8" fillId="0" borderId="28">
      <alignment horizontal="right" shrinkToFit="1"/>
    </xf>
    <xf numFmtId="49" fontId="6" fillId="0" borderId="12"/>
    <xf numFmtId="0" fontId="8" fillId="0" borderId="23">
      <alignment horizontal="center" shrinkToFit="1"/>
    </xf>
    <xf numFmtId="167" fontId="8" fillId="0" borderId="24">
      <alignment horizontal="right" shrinkToFit="1"/>
    </xf>
    <xf numFmtId="167" fontId="8" fillId="0" borderId="29">
      <alignment horizontal="right" shrinkToFit="1"/>
    </xf>
    <xf numFmtId="0" fontId="8" fillId="0" borderId="30">
      <alignment horizontal="left" wrapText="1"/>
    </xf>
    <xf numFmtId="49" fontId="8" fillId="0" borderId="26">
      <alignment horizontal="center" wrapText="1"/>
    </xf>
    <xf numFmtId="49" fontId="8" fillId="0" borderId="27">
      <alignment horizontal="center" wrapText="1"/>
    </xf>
    <xf numFmtId="4" fontId="8" fillId="0" borderId="27">
      <alignment horizontal="right" wrapText="1"/>
    </xf>
    <xf numFmtId="4" fontId="8" fillId="0" borderId="25">
      <alignment horizontal="right" wrapText="1"/>
    </xf>
    <xf numFmtId="0" fontId="6" fillId="0" borderId="12">
      <alignment wrapText="1"/>
    </xf>
    <xf numFmtId="0" fontId="8" fillId="0" borderId="31">
      <alignment horizontal="left" wrapText="1"/>
    </xf>
    <xf numFmtId="49" fontId="8" fillId="0" borderId="32">
      <alignment horizontal="center" shrinkToFit="1"/>
    </xf>
    <xf numFmtId="49" fontId="8" fillId="0" borderId="33">
      <alignment horizontal="center"/>
    </xf>
    <xf numFmtId="4" fontId="8" fillId="0" borderId="33">
      <alignment horizontal="right" shrinkToFit="1"/>
    </xf>
    <xf numFmtId="49" fontId="8" fillId="0" borderId="34">
      <alignment horizontal="center"/>
    </xf>
    <xf numFmtId="0" fontId="6" fillId="0" borderId="12"/>
    <xf numFmtId="0" fontId="11" fillId="0" borderId="15"/>
    <xf numFmtId="0" fontId="11" fillId="0" borderId="35"/>
    <xf numFmtId="0" fontId="8" fillId="0" borderId="0">
      <alignment wrapText="1"/>
    </xf>
    <xf numFmtId="49" fontId="8" fillId="0" borderId="0">
      <alignment wrapText="1"/>
    </xf>
    <xf numFmtId="49" fontId="8" fillId="0" borderId="0">
      <alignment horizontal="center"/>
    </xf>
    <xf numFmtId="49" fontId="12" fillId="0" borderId="0"/>
    <xf numFmtId="0" fontId="8" fillId="0" borderId="6">
      <alignment horizontal="left"/>
    </xf>
    <xf numFmtId="49" fontId="8" fillId="0" borderId="6">
      <alignment horizontal="left"/>
    </xf>
    <xf numFmtId="0" fontId="8" fillId="0" borderId="6">
      <alignment horizontal="center" shrinkToFit="1"/>
    </xf>
    <xf numFmtId="49" fontId="8" fillId="0" borderId="6">
      <alignment horizontal="center" vertical="center" shrinkToFit="1"/>
    </xf>
    <xf numFmtId="49" fontId="6" fillId="0" borderId="6">
      <alignment shrinkToFit="1"/>
    </xf>
    <xf numFmtId="49" fontId="8" fillId="0" borderId="6">
      <alignment horizontal="right"/>
    </xf>
    <xf numFmtId="0" fontId="8" fillId="0" borderId="20">
      <alignment horizontal="center" vertical="center" shrinkToFit="1"/>
    </xf>
    <xf numFmtId="49" fontId="8" fillId="0" borderId="21">
      <alignment horizontal="center" vertical="center"/>
    </xf>
    <xf numFmtId="0" fontId="8" fillId="0" borderId="19">
      <alignment horizontal="left" wrapText="1" indent="2"/>
    </xf>
    <xf numFmtId="0" fontId="8" fillId="0" borderId="36">
      <alignment horizontal="center" vertical="center" shrinkToFit="1"/>
    </xf>
    <xf numFmtId="49" fontId="8" fillId="0" borderId="17">
      <alignment horizontal="center" vertical="center"/>
    </xf>
    <xf numFmtId="167" fontId="8" fillId="0" borderId="17">
      <alignment horizontal="right" vertical="center" shrinkToFit="1"/>
    </xf>
    <xf numFmtId="167" fontId="8" fillId="0" borderId="31">
      <alignment horizontal="right" vertical="center" shrinkToFit="1"/>
    </xf>
    <xf numFmtId="0" fontId="8" fillId="0" borderId="37">
      <alignment horizontal="left" wrapText="1"/>
    </xf>
    <xf numFmtId="4" fontId="8" fillId="0" borderId="17">
      <alignment horizontal="right" shrinkToFit="1"/>
    </xf>
    <xf numFmtId="4" fontId="8" fillId="0" borderId="31">
      <alignment horizontal="right" shrinkToFit="1"/>
    </xf>
    <xf numFmtId="0" fontId="8" fillId="0" borderId="22">
      <alignment horizontal="left" wrapText="1" indent="2"/>
    </xf>
    <xf numFmtId="0" fontId="13" fillId="0" borderId="31">
      <alignment wrapText="1"/>
    </xf>
    <xf numFmtId="0" fontId="13" fillId="0" borderId="31"/>
    <xf numFmtId="0" fontId="13" fillId="2" borderId="31">
      <alignment wrapText="1"/>
    </xf>
    <xf numFmtId="0" fontId="8" fillId="2" borderId="30">
      <alignment horizontal="left" wrapText="1"/>
    </xf>
    <xf numFmtId="49" fontId="8" fillId="0" borderId="31">
      <alignment horizontal="center" shrinkToFit="1"/>
    </xf>
    <xf numFmtId="49" fontId="8" fillId="0" borderId="17">
      <alignment horizontal="center" vertical="center" shrinkToFit="1"/>
    </xf>
    <xf numFmtId="0" fontId="6" fillId="0" borderId="15">
      <alignment horizontal="left"/>
    </xf>
    <xf numFmtId="0" fontId="6" fillId="0" borderId="35">
      <alignment horizontal="left" wrapText="1"/>
    </xf>
    <xf numFmtId="0" fontId="6" fillId="0" borderId="35">
      <alignment horizontal="left"/>
    </xf>
    <xf numFmtId="0" fontId="8" fillId="0" borderId="35"/>
    <xf numFmtId="49" fontId="6" fillId="0" borderId="35"/>
    <xf numFmtId="49" fontId="6" fillId="0" borderId="35"/>
    <xf numFmtId="0" fontId="6" fillId="0" borderId="0">
      <alignment horizontal="left"/>
    </xf>
    <xf numFmtId="0" fontId="6" fillId="0" borderId="0">
      <alignment horizontal="left" wrapText="1"/>
    </xf>
    <xf numFmtId="0" fontId="6" fillId="0" borderId="0">
      <alignment horizontal="left"/>
    </xf>
    <xf numFmtId="0" fontId="8" fillId="0" borderId="0"/>
    <xf numFmtId="49" fontId="6" fillId="0" borderId="0"/>
    <xf numFmtId="49" fontId="6" fillId="0" borderId="0"/>
    <xf numFmtId="0" fontId="8" fillId="0" borderId="0">
      <alignment horizontal="center" wrapText="1"/>
    </xf>
    <xf numFmtId="0" fontId="8" fillId="0" borderId="6">
      <alignment horizontal="center" wrapText="1"/>
    </xf>
    <xf numFmtId="0" fontId="14" fillId="0" borderId="0">
      <alignment horizontal="center"/>
    </xf>
    <xf numFmtId="0" fontId="14" fillId="0" borderId="15">
      <alignment horizontal="center"/>
    </xf>
    <xf numFmtId="0" fontId="6" fillId="0" borderId="0">
      <alignment horizontal="left"/>
    </xf>
    <xf numFmtId="0" fontId="6" fillId="0" borderId="0">
      <alignment horizontal="center"/>
    </xf>
    <xf numFmtId="0" fontId="12" fillId="0" borderId="0">
      <alignment horizontal="left"/>
    </xf>
    <xf numFmtId="49" fontId="6" fillId="0" borderId="0"/>
    <xf numFmtId="49" fontId="8" fillId="0" borderId="0">
      <alignment horizontal="left"/>
    </xf>
    <xf numFmtId="49" fontId="8" fillId="0" borderId="0">
      <alignment horizontal="center" wrapText="1"/>
    </xf>
    <xf numFmtId="0" fontId="8" fillId="0" borderId="0">
      <alignment horizontal="center"/>
    </xf>
    <xf numFmtId="0" fontId="14" fillId="0" borderId="15">
      <alignment horizontal="center"/>
    </xf>
    <xf numFmtId="0" fontId="11" fillId="0" borderId="0"/>
    <xf numFmtId="0" fontId="14" fillId="0" borderId="0">
      <alignment horizontal="center"/>
    </xf>
    <xf numFmtId="0" fontId="11" fillId="0" borderId="0"/>
    <xf numFmtId="0" fontId="14" fillId="0" borderId="0">
      <alignment horizontal="center"/>
    </xf>
    <xf numFmtId="0" fontId="8" fillId="0" borderId="0">
      <alignment horizontal="center" wrapText="1"/>
    </xf>
    <xf numFmtId="0" fontId="13" fillId="0" borderId="0"/>
    <xf numFmtId="0" fontId="11" fillId="0" borderId="6"/>
    <xf numFmtId="0" fontId="11" fillId="0" borderId="0"/>
    <xf numFmtId="0" fontId="6" fillId="0" borderId="6"/>
    <xf numFmtId="0" fontId="6" fillId="0" borderId="17">
      <alignment horizontal="left" wrapText="1"/>
    </xf>
    <xf numFmtId="0" fontId="6" fillId="0" borderId="15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5" fillId="3" borderId="0"/>
    <xf numFmtId="0" fontId="6" fillId="0" borderId="17">
      <alignment horizontal="left"/>
    </xf>
    <xf numFmtId="0" fontId="5" fillId="0" borderId="0"/>
    <xf numFmtId="0" fontId="11" fillId="0" borderId="6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2" fillId="0" borderId="0"/>
    <xf numFmtId="0" fontId="3" fillId="0" borderId="0"/>
    <xf numFmtId="0" fontId="3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/>
    <xf numFmtId="0" fontId="16" fillId="0" borderId="1" xfId="0" applyFont="1" applyBorder="1" applyAlignment="1">
      <alignment horizontal="center" vertical="top" wrapText="1"/>
    </xf>
    <xf numFmtId="0" fontId="17" fillId="0" borderId="0" xfId="0" applyFont="1"/>
    <xf numFmtId="0" fontId="17" fillId="0" borderId="0" xfId="0" applyFont="1" applyAlignment="1">
      <alignment horizontal="right"/>
    </xf>
    <xf numFmtId="0" fontId="16" fillId="0" borderId="2" xfId="0" applyFont="1" applyBorder="1" applyAlignment="1">
      <alignment horizontal="center" vertical="top" wrapText="1"/>
    </xf>
    <xf numFmtId="49" fontId="20" fillId="0" borderId="3" xfId="0" applyNumberFormat="1" applyFont="1" applyBorder="1" applyAlignment="1">
      <alignment horizontal="right" vertical="center" wrapText="1"/>
    </xf>
    <xf numFmtId="0" fontId="16" fillId="0" borderId="3" xfId="0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right" vertical="top" wrapText="1"/>
    </xf>
    <xf numFmtId="0" fontId="16" fillId="0" borderId="1" xfId="0" applyFont="1" applyBorder="1" applyAlignment="1">
      <alignment horizontal="right" vertical="top" wrapText="1"/>
    </xf>
    <xf numFmtId="164" fontId="19" fillId="4" borderId="3" xfId="0" applyNumberFormat="1" applyFont="1" applyFill="1" applyBorder="1" applyAlignment="1">
      <alignment horizontal="right" vertical="center" wrapText="1"/>
    </xf>
    <xf numFmtId="0" fontId="18" fillId="0" borderId="1" xfId="0" applyFont="1" applyBorder="1" applyAlignment="1">
      <alignment horizontal="center" vertical="top" wrapText="1"/>
    </xf>
    <xf numFmtId="0" fontId="17" fillId="0" borderId="1" xfId="0" applyFont="1" applyFill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" fillId="0" borderId="0" xfId="0" applyFont="1"/>
    <xf numFmtId="0" fontId="20" fillId="0" borderId="3" xfId="0" applyFont="1" applyBorder="1" applyAlignment="1">
      <alignment vertical="top" wrapText="1"/>
    </xf>
    <xf numFmtId="0" fontId="19" fillId="0" borderId="2" xfId="0" applyFont="1" applyBorder="1" applyAlignment="1">
      <alignment vertical="top" wrapText="1"/>
    </xf>
    <xf numFmtId="0" fontId="19" fillId="0" borderId="2" xfId="0" applyFont="1" applyBorder="1" applyAlignment="1">
      <alignment horizontal="right" vertical="top" wrapText="1"/>
    </xf>
    <xf numFmtId="0" fontId="19" fillId="0" borderId="3" xfId="0" applyFont="1" applyBorder="1" applyAlignment="1">
      <alignment vertical="top" wrapText="1"/>
    </xf>
    <xf numFmtId="0" fontId="19" fillId="0" borderId="3" xfId="0" applyFont="1" applyBorder="1" applyAlignment="1">
      <alignment horizontal="right" vertical="top" wrapText="1"/>
    </xf>
    <xf numFmtId="165" fontId="21" fillId="0" borderId="4" xfId="1" applyNumberFormat="1" applyFont="1" applyFill="1" applyBorder="1" applyAlignment="1" applyProtection="1">
      <alignment vertical="top" wrapText="1"/>
      <protection hidden="1"/>
    </xf>
    <xf numFmtId="165" fontId="21" fillId="0" borderId="1" xfId="3" applyNumberFormat="1" applyFont="1" applyFill="1" applyBorder="1" applyAlignment="1" applyProtection="1">
      <alignment vertical="top" wrapText="1"/>
      <protection hidden="1"/>
    </xf>
    <xf numFmtId="165" fontId="21" fillId="0" borderId="1" xfId="2" applyNumberFormat="1" applyFont="1" applyFill="1" applyBorder="1" applyAlignment="1" applyProtection="1">
      <alignment vertical="top" wrapText="1"/>
      <protection hidden="1"/>
    </xf>
    <xf numFmtId="164" fontId="19" fillId="0" borderId="3" xfId="0" applyNumberFormat="1" applyFont="1" applyFill="1" applyBorder="1" applyAlignment="1">
      <alignment horizontal="right" vertical="center" wrapText="1"/>
    </xf>
    <xf numFmtId="0" fontId="19" fillId="0" borderId="1" xfId="0" applyFont="1" applyBorder="1" applyAlignment="1">
      <alignment vertical="top" wrapText="1"/>
    </xf>
    <xf numFmtId="0" fontId="1" fillId="0" borderId="0" xfId="0" applyFont="1"/>
    <xf numFmtId="164" fontId="19" fillId="0" borderId="1" xfId="0" applyNumberFormat="1" applyFont="1" applyFill="1" applyBorder="1" applyAlignment="1">
      <alignment horizontal="right" vertical="center" wrapText="1"/>
    </xf>
    <xf numFmtId="164" fontId="16" fillId="0" borderId="1" xfId="0" applyNumberFormat="1" applyFont="1" applyFill="1" applyBorder="1" applyAlignment="1">
      <alignment horizontal="right" vertical="center" wrapText="1"/>
    </xf>
    <xf numFmtId="164" fontId="16" fillId="0" borderId="3" xfId="0" applyNumberFormat="1" applyFont="1" applyFill="1" applyBorder="1" applyAlignment="1">
      <alignment horizontal="right" vertical="center" wrapText="1"/>
    </xf>
    <xf numFmtId="164" fontId="19" fillId="0" borderId="2" xfId="0" applyNumberFormat="1" applyFont="1" applyFill="1" applyBorder="1" applyAlignment="1">
      <alignment horizontal="right" vertical="center" wrapText="1"/>
    </xf>
    <xf numFmtId="0" fontId="20" fillId="0" borderId="1" xfId="0" applyFont="1" applyBorder="1" applyAlignment="1">
      <alignment horizontal="right" vertical="top" wrapText="1"/>
    </xf>
    <xf numFmtId="168" fontId="17" fillId="0" borderId="1" xfId="0" applyNumberFormat="1" applyFont="1" applyFill="1" applyBorder="1" applyAlignment="1">
      <alignment horizontal="center" vertical="top" wrapText="1"/>
    </xf>
    <xf numFmtId="164" fontId="17" fillId="0" borderId="1" xfId="0" applyNumberFormat="1" applyFont="1" applyFill="1" applyBorder="1" applyAlignment="1">
      <alignment horizontal="center" vertical="top" wrapText="1"/>
    </xf>
    <xf numFmtId="164" fontId="16" fillId="0" borderId="1" xfId="0" applyNumberFormat="1" applyFont="1" applyFill="1" applyBorder="1" applyAlignment="1">
      <alignment horizontal="right" vertical="center" wrapText="1"/>
    </xf>
    <xf numFmtId="164" fontId="19" fillId="0" borderId="1" xfId="0" applyNumberFormat="1" applyFont="1" applyFill="1" applyBorder="1" applyAlignment="1">
      <alignment horizontal="right" vertical="center" wrapText="1"/>
    </xf>
    <xf numFmtId="164" fontId="20" fillId="0" borderId="1" xfId="0" applyNumberFormat="1" applyFont="1" applyFill="1" applyBorder="1" applyAlignment="1">
      <alignment horizontal="right" vertical="center" wrapText="1"/>
    </xf>
    <xf numFmtId="170" fontId="19" fillId="0" borderId="1" xfId="0" applyNumberFormat="1" applyFont="1" applyFill="1" applyBorder="1" applyAlignment="1">
      <alignment horizontal="right" vertical="center" wrapText="1"/>
    </xf>
    <xf numFmtId="164" fontId="1" fillId="0" borderId="0" xfId="0" applyNumberFormat="1" applyFont="1"/>
    <xf numFmtId="164" fontId="19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6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left" vertical="top" wrapText="1"/>
    </xf>
    <xf numFmtId="1" fontId="20" fillId="0" borderId="1" xfId="0" applyNumberFormat="1" applyFont="1" applyBorder="1" applyAlignment="1">
      <alignment horizontal="right" vertical="center" wrapText="1"/>
    </xf>
    <xf numFmtId="49" fontId="20" fillId="0" borderId="1" xfId="0" applyNumberFormat="1" applyFont="1" applyBorder="1" applyAlignment="1">
      <alignment horizontal="right" vertical="center" wrapText="1"/>
    </xf>
    <xf numFmtId="49" fontId="20" fillId="0" borderId="1" xfId="0" applyNumberFormat="1" applyFont="1" applyFill="1" applyBorder="1" applyAlignment="1">
      <alignment horizontal="right" vertical="center" wrapText="1"/>
    </xf>
    <xf numFmtId="0" fontId="20" fillId="0" borderId="1" xfId="0" applyFont="1" applyBorder="1" applyAlignment="1">
      <alignment vertical="top" wrapText="1"/>
    </xf>
    <xf numFmtId="9" fontId="20" fillId="0" borderId="1" xfId="4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164" fontId="19" fillId="0" borderId="1" xfId="0" applyNumberFormat="1" applyFont="1" applyFill="1" applyBorder="1" applyAlignment="1">
      <alignment horizontal="right" vertical="center" wrapText="1"/>
    </xf>
    <xf numFmtId="164" fontId="16" fillId="0" borderId="1" xfId="0" applyNumberFormat="1" applyFont="1" applyFill="1" applyBorder="1" applyAlignment="1">
      <alignment horizontal="right" vertical="center" wrapText="1"/>
    </xf>
    <xf numFmtId="168" fontId="19" fillId="0" borderId="1" xfId="0" applyNumberFormat="1" applyFont="1" applyFill="1" applyBorder="1" applyAlignment="1">
      <alignment horizontal="right" vertical="center" wrapText="1"/>
    </xf>
    <xf numFmtId="37" fontId="19" fillId="0" borderId="1" xfId="0" applyNumberFormat="1" applyFont="1" applyBorder="1" applyAlignment="1">
      <alignment horizontal="center" vertical="top" wrapText="1"/>
    </xf>
    <xf numFmtId="0" fontId="22" fillId="0" borderId="5" xfId="2" applyFont="1" applyBorder="1" applyAlignment="1" applyProtection="1">
      <alignment horizontal="left" vertical="top" wrapText="1"/>
      <protection hidden="1"/>
    </xf>
    <xf numFmtId="169" fontId="19" fillId="0" borderId="1" xfId="0" applyNumberFormat="1" applyFont="1" applyFill="1" applyBorder="1" applyAlignment="1">
      <alignment horizontal="right" vertical="center" wrapText="1"/>
    </xf>
  </cellXfs>
  <cellStyles count="158">
    <cellStyle name="br" xfId="142"/>
    <cellStyle name="br 2" xfId="152"/>
    <cellStyle name="col" xfId="141"/>
    <cellStyle name="col 2" xfId="151"/>
    <cellStyle name="st140" xfId="138"/>
    <cellStyle name="style0" xfId="143"/>
    <cellStyle name="style0 2" xfId="153"/>
    <cellStyle name="td" xfId="144"/>
    <cellStyle name="td 2" xfId="154"/>
    <cellStyle name="tr" xfId="140"/>
    <cellStyle name="tr 2" xfId="150"/>
    <cellStyle name="xl100" xfId="79"/>
    <cellStyle name="xl101" xfId="83"/>
    <cellStyle name="xl102" xfId="88"/>
    <cellStyle name="xl103" xfId="91"/>
    <cellStyle name="xl104" xfId="80"/>
    <cellStyle name="xl105" xfId="84"/>
    <cellStyle name="xl106" xfId="89"/>
    <cellStyle name="xl107" xfId="92"/>
    <cellStyle name="xl108" xfId="85"/>
    <cellStyle name="xl109" xfId="93"/>
    <cellStyle name="xl110" xfId="96"/>
    <cellStyle name="xl111" xfId="81"/>
    <cellStyle name="xl112" xfId="86"/>
    <cellStyle name="xl113" xfId="87"/>
    <cellStyle name="xl114" xfId="94"/>
    <cellStyle name="xl115" xfId="97"/>
    <cellStyle name="xl116" xfId="99"/>
    <cellStyle name="xl117" xfId="100"/>
    <cellStyle name="xl118" xfId="101"/>
    <cellStyle name="xl119" xfId="102"/>
    <cellStyle name="xl120" xfId="103"/>
    <cellStyle name="xl121" xfId="104"/>
    <cellStyle name="xl122" xfId="105"/>
    <cellStyle name="xl123" xfId="111"/>
    <cellStyle name="xl124" xfId="119"/>
    <cellStyle name="xl125" xfId="121"/>
    <cellStyle name="xl126" xfId="125"/>
    <cellStyle name="xl127" xfId="134"/>
    <cellStyle name="xl128" xfId="137"/>
    <cellStyle name="xl129" xfId="139"/>
    <cellStyle name="xl130" xfId="106"/>
    <cellStyle name="xl131" xfId="112"/>
    <cellStyle name="xl132" xfId="117"/>
    <cellStyle name="xl133" xfId="120"/>
    <cellStyle name="xl134" xfId="122"/>
    <cellStyle name="xl135" xfId="126"/>
    <cellStyle name="xl136" xfId="118"/>
    <cellStyle name="xl137" xfId="128"/>
    <cellStyle name="xl138" xfId="130"/>
    <cellStyle name="xl139" xfId="132"/>
    <cellStyle name="xl140" xfId="133"/>
    <cellStyle name="xl141" xfId="135"/>
    <cellStyle name="xl141 2" xfId="148"/>
    <cellStyle name="xl142" xfId="107"/>
    <cellStyle name="xl143" xfId="113"/>
    <cellStyle name="xl144" xfId="123"/>
    <cellStyle name="xl145" xfId="129"/>
    <cellStyle name="xl146" xfId="131"/>
    <cellStyle name="xl147" xfId="108"/>
    <cellStyle name="xl148" xfId="114"/>
    <cellStyle name="xl149" xfId="124"/>
    <cellStyle name="xl150" xfId="109"/>
    <cellStyle name="xl151" xfId="115"/>
    <cellStyle name="xl152" xfId="110"/>
    <cellStyle name="xl153" xfId="116"/>
    <cellStyle name="xl154" xfId="127"/>
    <cellStyle name="xl155" xfId="146"/>
    <cellStyle name="xl21" xfId="145"/>
    <cellStyle name="xl22" xfId="6"/>
    <cellStyle name="xl23" xfId="10"/>
    <cellStyle name="xl24" xfId="15"/>
    <cellStyle name="xl25" xfId="21"/>
    <cellStyle name="xl26" xfId="34"/>
    <cellStyle name="xl27" xfId="38"/>
    <cellStyle name="xl28" xfId="41"/>
    <cellStyle name="xl29" xfId="45"/>
    <cellStyle name="xl30" xfId="49"/>
    <cellStyle name="xl31" xfId="19"/>
    <cellStyle name="xl32" xfId="136"/>
    <cellStyle name="xl32 2" xfId="149"/>
    <cellStyle name="xl33" xfId="29"/>
    <cellStyle name="xl34" xfId="39"/>
    <cellStyle name="xl35" xfId="42"/>
    <cellStyle name="xl36" xfId="46"/>
    <cellStyle name="xl37" xfId="50"/>
    <cellStyle name="xl38" xfId="11"/>
    <cellStyle name="xl39" xfId="43"/>
    <cellStyle name="xl40" xfId="47"/>
    <cellStyle name="xl41" xfId="51"/>
    <cellStyle name="xl42" xfId="22"/>
    <cellStyle name="xl43" xfId="25"/>
    <cellStyle name="xl44" xfId="27"/>
    <cellStyle name="xl45" xfId="30"/>
    <cellStyle name="xl46" xfId="35"/>
    <cellStyle name="xl47" xfId="40"/>
    <cellStyle name="xl48" xfId="44"/>
    <cellStyle name="xl49" xfId="48"/>
    <cellStyle name="xl50" xfId="52"/>
    <cellStyle name="xl51" xfId="7"/>
    <cellStyle name="xl52" xfId="12"/>
    <cellStyle name="xl53" xfId="16"/>
    <cellStyle name="xl54" xfId="23"/>
    <cellStyle name="xl55" xfId="28"/>
    <cellStyle name="xl56" xfId="31"/>
    <cellStyle name="xl57" xfId="8"/>
    <cellStyle name="xl58" xfId="13"/>
    <cellStyle name="xl59" xfId="17"/>
    <cellStyle name="xl60" xfId="20"/>
    <cellStyle name="xl61" xfId="24"/>
    <cellStyle name="xl62" xfId="26"/>
    <cellStyle name="xl63" xfId="32"/>
    <cellStyle name="xl64" xfId="33"/>
    <cellStyle name="xl65" xfId="9"/>
    <cellStyle name="xl66" xfId="14"/>
    <cellStyle name="xl67" xfId="18"/>
    <cellStyle name="xl68" xfId="36"/>
    <cellStyle name="xl69" xfId="37"/>
    <cellStyle name="xl70" xfId="64"/>
    <cellStyle name="xl71" xfId="70"/>
    <cellStyle name="xl72" xfId="76"/>
    <cellStyle name="xl73" xfId="58"/>
    <cellStyle name="xl74" xfId="61"/>
    <cellStyle name="xl75" xfId="65"/>
    <cellStyle name="xl76" xfId="71"/>
    <cellStyle name="xl77" xfId="77"/>
    <cellStyle name="xl78" xfId="55"/>
    <cellStyle name="xl79" xfId="66"/>
    <cellStyle name="xl80" xfId="72"/>
    <cellStyle name="xl81" xfId="56"/>
    <cellStyle name="xl82" xfId="62"/>
    <cellStyle name="xl83" xfId="67"/>
    <cellStyle name="xl84" xfId="73"/>
    <cellStyle name="xl85" xfId="53"/>
    <cellStyle name="xl86" xfId="59"/>
    <cellStyle name="xl87" xfId="63"/>
    <cellStyle name="xl88" xfId="68"/>
    <cellStyle name="xl89" xfId="74"/>
    <cellStyle name="xl90" xfId="54"/>
    <cellStyle name="xl91" xfId="57"/>
    <cellStyle name="xl92" xfId="60"/>
    <cellStyle name="xl93" xfId="69"/>
    <cellStyle name="xl94" xfId="75"/>
    <cellStyle name="xl95" xfId="78"/>
    <cellStyle name="xl96" xfId="82"/>
    <cellStyle name="xl97" xfId="90"/>
    <cellStyle name="xl98" xfId="95"/>
    <cellStyle name="xl99" xfId="98"/>
    <cellStyle name="Обычный" xfId="0" builtinId="0"/>
    <cellStyle name="Обычный 2" xfId="1"/>
    <cellStyle name="Обычный 2 2" xfId="2"/>
    <cellStyle name="Обычный 2 2 2" xfId="156"/>
    <cellStyle name="Обычный 2 3" xfId="3"/>
    <cellStyle name="Обычный 2 3 2" xfId="157"/>
    <cellStyle name="Обычный 2 4" xfId="147"/>
    <cellStyle name="Обычный 2 5" xfId="155"/>
    <cellStyle name="Обычный 3" xfId="5"/>
    <cellStyle name="Процентный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topLeftCell="A23" workbookViewId="0">
      <selection activeCell="B24" sqref="B24"/>
    </sheetView>
  </sheetViews>
  <sheetFormatPr defaultRowHeight="15"/>
  <cols>
    <col min="1" max="1" width="28.42578125" style="1" customWidth="1"/>
    <col min="2" max="2" width="22.42578125" style="1" customWidth="1"/>
    <col min="3" max="3" width="11.7109375" style="1" customWidth="1"/>
    <col min="4" max="4" width="15" style="1" customWidth="1"/>
    <col min="5" max="5" width="11.5703125" style="1" customWidth="1"/>
    <col min="6" max="6" width="11.140625" style="1" customWidth="1"/>
    <col min="7" max="7" width="11.42578125" style="1" customWidth="1"/>
    <col min="8" max="16384" width="9.140625" style="1"/>
  </cols>
  <sheetData>
    <row r="1" spans="1:8">
      <c r="A1" s="4"/>
      <c r="B1" s="4"/>
      <c r="C1" s="4"/>
      <c r="D1" s="4"/>
      <c r="E1" s="4"/>
      <c r="F1" s="4"/>
      <c r="G1" s="4"/>
    </row>
    <row r="2" spans="1:8" ht="58.5" customHeight="1">
      <c r="A2" s="44" t="s">
        <v>92</v>
      </c>
      <c r="B2" s="43"/>
      <c r="C2" s="43"/>
      <c r="D2" s="43"/>
      <c r="E2" s="43"/>
      <c r="F2" s="43"/>
      <c r="G2" s="43"/>
    </row>
    <row r="3" spans="1:8">
      <c r="A3" s="4"/>
      <c r="B3" s="4"/>
      <c r="C3" s="4"/>
      <c r="D3" s="4"/>
      <c r="E3" s="4"/>
      <c r="F3" s="4"/>
      <c r="G3" s="5" t="s">
        <v>40</v>
      </c>
    </row>
    <row r="4" spans="1:8" ht="70.5" customHeight="1">
      <c r="A4" s="6" t="s">
        <v>0</v>
      </c>
      <c r="B4" s="6" t="s">
        <v>1</v>
      </c>
      <c r="C4" s="3" t="s">
        <v>93</v>
      </c>
      <c r="D4" s="3" t="s">
        <v>94</v>
      </c>
      <c r="E4" s="3" t="s">
        <v>95</v>
      </c>
      <c r="F4" s="6" t="s">
        <v>85</v>
      </c>
      <c r="G4" s="6" t="s">
        <v>86</v>
      </c>
    </row>
    <row r="5" spans="1:8" ht="18" customHeight="1">
      <c r="A5" s="45" t="s">
        <v>2</v>
      </c>
      <c r="B5" s="46"/>
      <c r="C5" s="55">
        <v>3866.2999999999997</v>
      </c>
      <c r="D5" s="55">
        <v>12597.900000000001</v>
      </c>
      <c r="E5" s="55">
        <v>10513.6</v>
      </c>
      <c r="F5" s="36">
        <f t="shared" ref="F5:F44" si="0">E5/D5*100</f>
        <v>83.455179037776134</v>
      </c>
      <c r="G5" s="36">
        <f>E5/C5*100</f>
        <v>271.92923466880484</v>
      </c>
    </row>
    <row r="6" spans="1:8" ht="15" customHeight="1">
      <c r="A6" s="47" t="s">
        <v>3</v>
      </c>
      <c r="B6" s="57"/>
      <c r="C6" s="54"/>
      <c r="D6" s="54"/>
      <c r="E6" s="54"/>
      <c r="F6" s="36"/>
      <c r="G6" s="36"/>
    </row>
    <row r="7" spans="1:8" ht="15.75" customHeight="1">
      <c r="A7" s="51" t="s">
        <v>42</v>
      </c>
      <c r="B7" s="48">
        <v>1E+16</v>
      </c>
      <c r="C7" s="56">
        <v>2471.8999999999996</v>
      </c>
      <c r="D7" s="56">
        <v>3639.2</v>
      </c>
      <c r="E7" s="56">
        <v>1865.6</v>
      </c>
      <c r="F7" s="37">
        <f t="shared" si="0"/>
        <v>51.264014069026167</v>
      </c>
      <c r="G7" s="37">
        <f t="shared" ref="G7:G44" si="1">E7/C7*100</f>
        <v>75.472308750353989</v>
      </c>
      <c r="H7" s="40"/>
    </row>
    <row r="8" spans="1:8" ht="16.5" customHeight="1">
      <c r="A8" s="51" t="s">
        <v>43</v>
      </c>
      <c r="B8" s="48">
        <v>1.01E+16</v>
      </c>
      <c r="C8" s="56">
        <v>527.79999999999995</v>
      </c>
      <c r="D8" s="56">
        <v>859.5</v>
      </c>
      <c r="E8" s="56">
        <v>432.7</v>
      </c>
      <c r="F8" s="37">
        <f t="shared" si="0"/>
        <v>50.34322280395579</v>
      </c>
      <c r="G8" s="37">
        <f t="shared" si="1"/>
        <v>81.981811292156124</v>
      </c>
      <c r="H8" s="40"/>
    </row>
    <row r="9" spans="1:8" ht="18" customHeight="1">
      <c r="A9" s="51" t="s">
        <v>44</v>
      </c>
      <c r="B9" s="49" t="s">
        <v>45</v>
      </c>
      <c r="C9" s="56">
        <v>527.79999999999995</v>
      </c>
      <c r="D9" s="59">
        <v>859.5</v>
      </c>
      <c r="E9" s="59">
        <v>432.7</v>
      </c>
      <c r="F9" s="37">
        <f t="shared" si="0"/>
        <v>50.34322280395579</v>
      </c>
      <c r="G9" s="37">
        <f t="shared" si="1"/>
        <v>81.981811292156124</v>
      </c>
      <c r="H9" s="40"/>
    </row>
    <row r="10" spans="1:8" ht="54" customHeight="1">
      <c r="A10" s="51" t="s">
        <v>80</v>
      </c>
      <c r="B10" s="48">
        <v>1.03E+16</v>
      </c>
      <c r="C10" s="56">
        <v>839.3</v>
      </c>
      <c r="D10" s="59">
        <v>1203</v>
      </c>
      <c r="E10" s="59">
        <v>919</v>
      </c>
      <c r="F10" s="37">
        <f t="shared" si="0"/>
        <v>76.392352452202829</v>
      </c>
      <c r="G10" s="37">
        <f t="shared" si="1"/>
        <v>109.4960085785774</v>
      </c>
      <c r="H10" s="40"/>
    </row>
    <row r="11" spans="1:8">
      <c r="A11" s="51" t="s">
        <v>46</v>
      </c>
      <c r="B11" s="48">
        <v>1.05E+16</v>
      </c>
      <c r="C11" s="56">
        <v>29</v>
      </c>
      <c r="D11" s="56">
        <v>36.700000000000003</v>
      </c>
      <c r="E11" s="56">
        <v>101.6</v>
      </c>
      <c r="F11" s="37" t="s">
        <v>103</v>
      </c>
      <c r="G11" s="37" t="s">
        <v>102</v>
      </c>
      <c r="H11" s="40"/>
    </row>
    <row r="12" spans="1:8" ht="29.25" customHeight="1">
      <c r="A12" s="51" t="s">
        <v>47</v>
      </c>
      <c r="B12" s="49" t="s">
        <v>48</v>
      </c>
      <c r="C12" s="56">
        <v>29</v>
      </c>
      <c r="D12" s="59">
        <v>36.700000000000003</v>
      </c>
      <c r="E12" s="59">
        <v>101.6</v>
      </c>
      <c r="F12" s="37" t="s">
        <v>103</v>
      </c>
      <c r="G12" s="37" t="s">
        <v>102</v>
      </c>
      <c r="H12" s="40"/>
    </row>
    <row r="13" spans="1:8">
      <c r="A13" s="51" t="s">
        <v>49</v>
      </c>
      <c r="B13" s="48">
        <v>1.06E+16</v>
      </c>
      <c r="C13" s="56">
        <v>489.4</v>
      </c>
      <c r="D13" s="56">
        <v>1539.6</v>
      </c>
      <c r="E13" s="56">
        <v>411.7</v>
      </c>
      <c r="F13" s="37">
        <f t="shared" si="0"/>
        <v>26.740711873213822</v>
      </c>
      <c r="G13" s="37">
        <f t="shared" si="1"/>
        <v>84.123416428279526</v>
      </c>
      <c r="H13" s="40"/>
    </row>
    <row r="14" spans="1:8" ht="28.5" customHeight="1">
      <c r="A14" s="51" t="s">
        <v>50</v>
      </c>
      <c r="B14" s="49" t="s">
        <v>51</v>
      </c>
      <c r="C14" s="56">
        <v>158.6</v>
      </c>
      <c r="D14" s="59">
        <v>165</v>
      </c>
      <c r="E14" s="59">
        <v>23.4</v>
      </c>
      <c r="F14" s="37">
        <f t="shared" si="0"/>
        <v>14.181818181818182</v>
      </c>
      <c r="G14" s="37">
        <f t="shared" si="1"/>
        <v>14.754098360655737</v>
      </c>
      <c r="H14" s="40"/>
    </row>
    <row r="15" spans="1:8">
      <c r="A15" s="51" t="s">
        <v>52</v>
      </c>
      <c r="B15" s="48">
        <v>1.06060000000001E+16</v>
      </c>
      <c r="C15" s="56">
        <v>330.8</v>
      </c>
      <c r="D15" s="59">
        <v>1374.6</v>
      </c>
      <c r="E15" s="59">
        <v>388.3</v>
      </c>
      <c r="F15" s="37">
        <f t="shared" si="0"/>
        <v>28.24821766332024</v>
      </c>
      <c r="G15" s="37">
        <f t="shared" si="1"/>
        <v>117.38210399032647</v>
      </c>
      <c r="H15" s="40"/>
    </row>
    <row r="16" spans="1:8" s="2" customFormat="1">
      <c r="A16" s="51" t="s">
        <v>53</v>
      </c>
      <c r="B16" s="48">
        <v>1.08E+16</v>
      </c>
      <c r="C16" s="56">
        <v>0.6</v>
      </c>
      <c r="D16" s="59">
        <v>0.4</v>
      </c>
      <c r="E16" s="59">
        <v>0.6</v>
      </c>
      <c r="F16" s="37">
        <f t="shared" si="0"/>
        <v>149.99999999999997</v>
      </c>
      <c r="G16" s="37">
        <f t="shared" si="1"/>
        <v>100</v>
      </c>
      <c r="H16" s="40"/>
    </row>
    <row r="17" spans="1:8" s="2" customFormat="1">
      <c r="A17" s="52" t="s">
        <v>101</v>
      </c>
      <c r="B17" s="48">
        <v>1.17150000000001E+16</v>
      </c>
      <c r="C17" s="54">
        <v>585.79999999999995</v>
      </c>
      <c r="D17" s="54">
        <v>0</v>
      </c>
      <c r="E17" s="54">
        <v>0</v>
      </c>
      <c r="F17" s="37">
        <v>0</v>
      </c>
      <c r="G17" s="37">
        <f t="shared" si="1"/>
        <v>0</v>
      </c>
      <c r="H17" s="40"/>
    </row>
    <row r="18" spans="1:8" s="2" customFormat="1" ht="45.75" customHeight="1">
      <c r="A18" s="51" t="s">
        <v>54</v>
      </c>
      <c r="B18" s="49" t="s">
        <v>55</v>
      </c>
      <c r="C18" s="54">
        <v>1394.4</v>
      </c>
      <c r="D18" s="54">
        <v>8958.7000000000007</v>
      </c>
      <c r="E18" s="54">
        <v>8648</v>
      </c>
      <c r="F18" s="37">
        <f t="shared" si="0"/>
        <v>96.531862881891342</v>
      </c>
      <c r="G18" s="37" t="s">
        <v>104</v>
      </c>
      <c r="H18" s="40"/>
    </row>
    <row r="19" spans="1:8" s="2" customFormat="1" ht="51.75" customHeight="1">
      <c r="A19" s="51" t="s">
        <v>56</v>
      </c>
      <c r="B19" s="49" t="s">
        <v>57</v>
      </c>
      <c r="C19" s="56">
        <v>1044.9000000000001</v>
      </c>
      <c r="D19" s="56">
        <v>1502.2</v>
      </c>
      <c r="E19" s="56">
        <v>1478</v>
      </c>
      <c r="F19" s="37">
        <f t="shared" si="0"/>
        <v>98.38902942351217</v>
      </c>
      <c r="G19" s="37">
        <f t="shared" si="1"/>
        <v>141.44894248253422</v>
      </c>
      <c r="H19" s="40"/>
    </row>
    <row r="20" spans="1:8" s="2" customFormat="1" ht="55.5" customHeight="1">
      <c r="A20" s="51" t="s">
        <v>58</v>
      </c>
      <c r="B20" s="50" t="s">
        <v>78</v>
      </c>
      <c r="C20" s="56">
        <v>81.2</v>
      </c>
      <c r="D20" s="59">
        <v>108.2</v>
      </c>
      <c r="E20" s="59">
        <v>84</v>
      </c>
      <c r="F20" s="37">
        <f t="shared" si="0"/>
        <v>77.634011090573011</v>
      </c>
      <c r="G20" s="37">
        <f t="shared" si="1"/>
        <v>103.44827586206897</v>
      </c>
      <c r="H20" s="40"/>
    </row>
    <row r="21" spans="1:8" s="2" customFormat="1" ht="83.25" customHeight="1">
      <c r="A21" s="51" t="s">
        <v>59</v>
      </c>
      <c r="B21" s="50" t="s">
        <v>79</v>
      </c>
      <c r="C21" s="56">
        <v>963.7</v>
      </c>
      <c r="D21" s="59">
        <v>1394</v>
      </c>
      <c r="E21" s="59">
        <v>1394</v>
      </c>
      <c r="F21" s="37">
        <f t="shared" si="0"/>
        <v>100</v>
      </c>
      <c r="G21" s="37">
        <f t="shared" si="1"/>
        <v>144.65082494552246</v>
      </c>
      <c r="H21" s="40"/>
    </row>
    <row r="22" spans="1:8" s="2" customFormat="1" ht="45" hidden="1" customHeight="1">
      <c r="A22" s="58" t="s">
        <v>81</v>
      </c>
      <c r="B22" s="49" t="s">
        <v>82</v>
      </c>
      <c r="C22" s="54">
        <v>0</v>
      </c>
      <c r="D22" s="59"/>
      <c r="E22" s="59"/>
      <c r="F22" s="37" t="e">
        <f t="shared" si="0"/>
        <v>#DIV/0!</v>
      </c>
      <c r="G22" s="37" t="e">
        <f t="shared" si="1"/>
        <v>#DIV/0!</v>
      </c>
      <c r="H22" s="40"/>
    </row>
    <row r="23" spans="1:8" s="2" customFormat="1" ht="147.75" customHeight="1">
      <c r="A23" s="53" t="s">
        <v>83</v>
      </c>
      <c r="B23" s="49" t="s">
        <v>84</v>
      </c>
      <c r="C23" s="54">
        <v>0</v>
      </c>
      <c r="D23" s="59">
        <v>5847</v>
      </c>
      <c r="E23" s="54">
        <v>5847</v>
      </c>
      <c r="F23" s="37">
        <f t="shared" si="0"/>
        <v>100</v>
      </c>
      <c r="G23" s="37">
        <v>0</v>
      </c>
      <c r="H23" s="40"/>
    </row>
    <row r="24" spans="1:8" s="2" customFormat="1" ht="53.25" customHeight="1">
      <c r="A24" s="51" t="s">
        <v>60</v>
      </c>
      <c r="B24" s="49" t="s">
        <v>61</v>
      </c>
      <c r="C24" s="56">
        <v>172.3</v>
      </c>
      <c r="D24" s="56">
        <v>115.2</v>
      </c>
      <c r="E24" s="56">
        <v>79.2</v>
      </c>
      <c r="F24" s="37">
        <f t="shared" si="0"/>
        <v>68.75</v>
      </c>
      <c r="G24" s="37">
        <f t="shared" si="1"/>
        <v>45.966337782936741</v>
      </c>
      <c r="H24" s="40"/>
    </row>
    <row r="25" spans="1:8" ht="69.75" customHeight="1">
      <c r="A25" s="51" t="s">
        <v>62</v>
      </c>
      <c r="B25" s="49" t="s">
        <v>63</v>
      </c>
      <c r="C25" s="56">
        <v>172.3</v>
      </c>
      <c r="D25" s="59">
        <v>115.2</v>
      </c>
      <c r="E25" s="59">
        <v>79.2</v>
      </c>
      <c r="F25" s="37">
        <f t="shared" si="0"/>
        <v>68.75</v>
      </c>
      <c r="G25" s="37">
        <f t="shared" si="1"/>
        <v>45.966337782936741</v>
      </c>
      <c r="H25" s="40"/>
    </row>
    <row r="26" spans="1:8" ht="27.75" customHeight="1">
      <c r="A26" s="51" t="s">
        <v>64</v>
      </c>
      <c r="B26" s="49" t="s">
        <v>65</v>
      </c>
      <c r="C26" s="56">
        <v>177.2</v>
      </c>
      <c r="D26" s="56">
        <v>1494.3</v>
      </c>
      <c r="E26" s="56">
        <v>1243.8</v>
      </c>
      <c r="F26" s="37">
        <f t="shared" si="0"/>
        <v>83.236297932142151</v>
      </c>
      <c r="G26" s="37" t="s">
        <v>105</v>
      </c>
      <c r="H26" s="40"/>
    </row>
    <row r="27" spans="1:8" ht="39" customHeight="1">
      <c r="A27" s="51" t="s">
        <v>66</v>
      </c>
      <c r="B27" s="49" t="s">
        <v>67</v>
      </c>
      <c r="C27" s="56">
        <v>177.2</v>
      </c>
      <c r="D27" s="59">
        <v>1494.3</v>
      </c>
      <c r="E27" s="59">
        <v>1243.8</v>
      </c>
      <c r="F27" s="37">
        <f t="shared" si="0"/>
        <v>83.236297932142151</v>
      </c>
      <c r="G27" s="37" t="s">
        <v>105</v>
      </c>
      <c r="H27" s="40"/>
    </row>
    <row r="28" spans="1:8" ht="27" hidden="1" customHeight="1">
      <c r="A28" s="18" t="s">
        <v>76</v>
      </c>
      <c r="B28" s="7" t="s">
        <v>77</v>
      </c>
      <c r="C28" s="26"/>
      <c r="D28" s="13"/>
      <c r="E28" s="26"/>
      <c r="F28" s="36" t="e">
        <f t="shared" si="0"/>
        <v>#DIV/0!</v>
      </c>
      <c r="G28" s="36" t="e">
        <f t="shared" si="1"/>
        <v>#DIV/0!</v>
      </c>
      <c r="H28" s="40"/>
    </row>
    <row r="29" spans="1:8" ht="21" customHeight="1">
      <c r="A29" s="8" t="s">
        <v>4</v>
      </c>
      <c r="B29" s="9"/>
      <c r="C29" s="31">
        <f>C31+C36+C38+C41+C43</f>
        <v>2675.3</v>
      </c>
      <c r="D29" s="31">
        <f>D31+D36+D38+D41+D43</f>
        <v>13607.4</v>
      </c>
      <c r="E29" s="31">
        <f>E31+E36+E38+E41+E43</f>
        <v>9951.9</v>
      </c>
      <c r="F29" s="36">
        <f t="shared" si="0"/>
        <v>73.135940738127786</v>
      </c>
      <c r="G29" s="36" t="s">
        <v>106</v>
      </c>
      <c r="H29" s="40"/>
    </row>
    <row r="30" spans="1:8">
      <c r="A30" s="27" t="s">
        <v>3</v>
      </c>
      <c r="B30" s="10"/>
      <c r="C30" s="30"/>
      <c r="D30" s="36"/>
      <c r="E30" s="36"/>
      <c r="F30" s="36"/>
      <c r="G30" s="36"/>
      <c r="H30" s="40"/>
    </row>
    <row r="31" spans="1:8" ht="15" customHeight="1">
      <c r="A31" s="27" t="s">
        <v>5</v>
      </c>
      <c r="B31" s="11" t="s">
        <v>6</v>
      </c>
      <c r="C31" s="29">
        <f>C32+C33+C34+C35</f>
        <v>1626.6000000000001</v>
      </c>
      <c r="D31" s="37">
        <f t="shared" ref="D31:E31" si="2">D32+D33+D34+D35</f>
        <v>3121.6</v>
      </c>
      <c r="E31" s="37">
        <f t="shared" si="2"/>
        <v>2135.6</v>
      </c>
      <c r="F31" s="37">
        <f t="shared" si="0"/>
        <v>68.413634033828814</v>
      </c>
      <c r="G31" s="37">
        <f t="shared" si="1"/>
        <v>131.29226607647851</v>
      </c>
      <c r="H31" s="40"/>
    </row>
    <row r="32" spans="1:8" ht="57" customHeight="1">
      <c r="A32" s="27" t="s">
        <v>7</v>
      </c>
      <c r="B32" s="33" t="s">
        <v>8</v>
      </c>
      <c r="C32" s="29">
        <v>1572.4</v>
      </c>
      <c r="D32" s="38">
        <v>2952.6</v>
      </c>
      <c r="E32" s="37">
        <v>1974.6</v>
      </c>
      <c r="F32" s="37">
        <f t="shared" si="0"/>
        <v>66.876651087177393</v>
      </c>
      <c r="G32" s="37">
        <f t="shared" si="1"/>
        <v>125.57873314678199</v>
      </c>
      <c r="H32" s="40"/>
    </row>
    <row r="33" spans="1:8" s="28" customFormat="1" ht="26.25" customHeight="1">
      <c r="A33" s="27" t="s">
        <v>90</v>
      </c>
      <c r="B33" s="33" t="s">
        <v>91</v>
      </c>
      <c r="C33" s="29">
        <v>0</v>
      </c>
      <c r="D33" s="38">
        <v>156.69999999999999</v>
      </c>
      <c r="E33" s="37">
        <v>156.69999999999999</v>
      </c>
      <c r="F33" s="37">
        <f t="shared" si="0"/>
        <v>100</v>
      </c>
      <c r="G33" s="37">
        <v>0</v>
      </c>
      <c r="H33" s="40"/>
    </row>
    <row r="34" spans="1:8" ht="14.25" customHeight="1">
      <c r="A34" s="27" t="s">
        <v>71</v>
      </c>
      <c r="B34" s="33" t="s">
        <v>72</v>
      </c>
      <c r="C34" s="29">
        <v>0</v>
      </c>
      <c r="D34" s="38">
        <v>5</v>
      </c>
      <c r="E34" s="37">
        <v>0</v>
      </c>
      <c r="F34" s="37">
        <f t="shared" si="0"/>
        <v>0</v>
      </c>
      <c r="G34" s="37">
        <v>0</v>
      </c>
      <c r="H34" s="40"/>
    </row>
    <row r="35" spans="1:8" ht="27.75" customHeight="1">
      <c r="A35" s="27" t="s">
        <v>9</v>
      </c>
      <c r="B35" s="11" t="s">
        <v>10</v>
      </c>
      <c r="C35" s="29">
        <v>54.2</v>
      </c>
      <c r="D35" s="37">
        <v>7.3</v>
      </c>
      <c r="E35" s="37">
        <v>4.3</v>
      </c>
      <c r="F35" s="37">
        <f t="shared" si="0"/>
        <v>58.904109589041099</v>
      </c>
      <c r="G35" s="37">
        <f t="shared" si="1"/>
        <v>7.9335793357933575</v>
      </c>
      <c r="H35" s="40"/>
    </row>
    <row r="36" spans="1:8" ht="18" customHeight="1">
      <c r="A36" s="27" t="s">
        <v>11</v>
      </c>
      <c r="B36" s="11" t="s">
        <v>12</v>
      </c>
      <c r="C36" s="29">
        <f t="shared" ref="C36:E36" si="3">C37</f>
        <v>172.3</v>
      </c>
      <c r="D36" s="37">
        <f t="shared" si="3"/>
        <v>115.2</v>
      </c>
      <c r="E36" s="37">
        <f t="shared" si="3"/>
        <v>79.2</v>
      </c>
      <c r="F36" s="37">
        <f t="shared" si="0"/>
        <v>68.75</v>
      </c>
      <c r="G36" s="37">
        <f t="shared" si="1"/>
        <v>45.966337782936741</v>
      </c>
      <c r="H36" s="40"/>
    </row>
    <row r="37" spans="1:8" ht="27.75" customHeight="1">
      <c r="A37" s="27" t="s">
        <v>13</v>
      </c>
      <c r="B37" s="11" t="s">
        <v>14</v>
      </c>
      <c r="C37" s="29">
        <v>172.3</v>
      </c>
      <c r="D37" s="37">
        <v>115.2</v>
      </c>
      <c r="E37" s="37">
        <v>79.2</v>
      </c>
      <c r="F37" s="37">
        <f t="shared" si="0"/>
        <v>68.75</v>
      </c>
      <c r="G37" s="37">
        <f t="shared" si="1"/>
        <v>45.966337782936741</v>
      </c>
      <c r="H37" s="40"/>
    </row>
    <row r="38" spans="1:8" ht="18.75" customHeight="1">
      <c r="A38" s="27" t="s">
        <v>15</v>
      </c>
      <c r="B38" s="11" t="s">
        <v>16</v>
      </c>
      <c r="C38" s="29">
        <f t="shared" ref="C38" si="4">C39+C40</f>
        <v>51</v>
      </c>
      <c r="D38" s="37">
        <f t="shared" ref="D38:E38" si="5">D39+D40</f>
        <v>8601.4</v>
      </c>
      <c r="E38" s="37">
        <f t="shared" si="5"/>
        <v>6654</v>
      </c>
      <c r="F38" s="37">
        <f t="shared" si="0"/>
        <v>77.359499616341537</v>
      </c>
      <c r="G38" s="37" t="s">
        <v>107</v>
      </c>
      <c r="H38" s="40"/>
    </row>
    <row r="39" spans="1:8" ht="29.25" customHeight="1">
      <c r="A39" s="27" t="s">
        <v>17</v>
      </c>
      <c r="B39" s="11" t="s">
        <v>18</v>
      </c>
      <c r="C39" s="29">
        <v>51</v>
      </c>
      <c r="D39" s="37">
        <v>7966.4</v>
      </c>
      <c r="E39" s="37">
        <v>6019</v>
      </c>
      <c r="F39" s="37">
        <f t="shared" si="0"/>
        <v>75.554830287206272</v>
      </c>
      <c r="G39" s="37" t="s">
        <v>108</v>
      </c>
      <c r="H39" s="40"/>
    </row>
    <row r="40" spans="1:8" ht="30.75" customHeight="1">
      <c r="A40" s="19" t="s">
        <v>19</v>
      </c>
      <c r="B40" s="20" t="s">
        <v>20</v>
      </c>
      <c r="C40" s="32">
        <v>0</v>
      </c>
      <c r="D40" s="32">
        <v>635</v>
      </c>
      <c r="E40" s="32">
        <v>635</v>
      </c>
      <c r="F40" s="37">
        <f t="shared" si="0"/>
        <v>100</v>
      </c>
      <c r="G40" s="37">
        <v>0</v>
      </c>
      <c r="H40" s="40"/>
    </row>
    <row r="41" spans="1:8" ht="29.25" customHeight="1">
      <c r="A41" s="27" t="s">
        <v>21</v>
      </c>
      <c r="B41" s="11" t="s">
        <v>22</v>
      </c>
      <c r="C41" s="29">
        <f>C42</f>
        <v>27.8</v>
      </c>
      <c r="D41" s="37">
        <f t="shared" ref="D41:E41" si="6">D42</f>
        <v>61.5</v>
      </c>
      <c r="E41" s="37">
        <f t="shared" si="6"/>
        <v>30</v>
      </c>
      <c r="F41" s="37">
        <f t="shared" si="0"/>
        <v>48.780487804878049</v>
      </c>
      <c r="G41" s="37">
        <f t="shared" si="1"/>
        <v>107.91366906474819</v>
      </c>
      <c r="H41" s="40"/>
    </row>
    <row r="42" spans="1:8" ht="18" customHeight="1">
      <c r="A42" s="27" t="s">
        <v>23</v>
      </c>
      <c r="B42" s="11" t="s">
        <v>24</v>
      </c>
      <c r="C42" s="29">
        <v>27.8</v>
      </c>
      <c r="D42" s="37">
        <v>61.5</v>
      </c>
      <c r="E42" s="37">
        <v>30</v>
      </c>
      <c r="F42" s="37">
        <f t="shared" si="0"/>
        <v>48.780487804878049</v>
      </c>
      <c r="G42" s="37">
        <f t="shared" si="1"/>
        <v>107.91366906474819</v>
      </c>
      <c r="H42" s="40"/>
    </row>
    <row r="43" spans="1:8" ht="18" customHeight="1">
      <c r="A43" s="27" t="s">
        <v>74</v>
      </c>
      <c r="B43" s="11" t="s">
        <v>25</v>
      </c>
      <c r="C43" s="29">
        <f t="shared" ref="C43:D43" si="7">C44</f>
        <v>797.6</v>
      </c>
      <c r="D43" s="37">
        <f t="shared" si="7"/>
        <v>1707.7</v>
      </c>
      <c r="E43" s="37">
        <f>E44</f>
        <v>1053.0999999999999</v>
      </c>
      <c r="F43" s="37">
        <f t="shared" si="0"/>
        <v>61.667740235404331</v>
      </c>
      <c r="G43" s="37">
        <f t="shared" si="1"/>
        <v>132.03360080240719</v>
      </c>
      <c r="H43" s="40"/>
    </row>
    <row r="44" spans="1:8" ht="18" customHeight="1">
      <c r="A44" s="27" t="s">
        <v>26</v>
      </c>
      <c r="B44" s="11" t="s">
        <v>27</v>
      </c>
      <c r="C44" s="29">
        <v>797.6</v>
      </c>
      <c r="D44" s="37">
        <v>1707.7</v>
      </c>
      <c r="E44" s="37">
        <v>1053.0999999999999</v>
      </c>
      <c r="F44" s="37">
        <f t="shared" si="0"/>
        <v>61.667740235404331</v>
      </c>
      <c r="G44" s="37">
        <f t="shared" si="1"/>
        <v>132.03360080240719</v>
      </c>
      <c r="H44" s="40"/>
    </row>
    <row r="45" spans="1:8" ht="29.25" customHeight="1">
      <c r="A45" s="27" t="s">
        <v>28</v>
      </c>
      <c r="B45" s="11"/>
      <c r="C45" s="30">
        <f>C5-C29</f>
        <v>1190.9999999999995</v>
      </c>
      <c r="D45" s="36">
        <f>D5-D29</f>
        <v>-1009.4999999999982</v>
      </c>
      <c r="E45" s="36">
        <f>E5-E29</f>
        <v>561.70000000000073</v>
      </c>
      <c r="F45" s="37"/>
      <c r="G45" s="37"/>
    </row>
    <row r="46" spans="1:8" ht="25.5">
      <c r="A46" s="10" t="s">
        <v>29</v>
      </c>
      <c r="B46" s="12"/>
      <c r="C46" s="30">
        <f t="shared" ref="C46" si="8">C48</f>
        <v>-1191</v>
      </c>
      <c r="D46" s="36">
        <f t="shared" ref="D46:E46" si="9">D48</f>
        <v>1009.5</v>
      </c>
      <c r="E46" s="36">
        <f t="shared" si="9"/>
        <v>-561.69999999999891</v>
      </c>
      <c r="F46" s="36"/>
      <c r="G46" s="36"/>
    </row>
    <row r="47" spans="1:8">
      <c r="A47" s="27" t="s">
        <v>3</v>
      </c>
      <c r="B47" s="11"/>
      <c r="C47" s="29"/>
      <c r="D47" s="37"/>
      <c r="E47" s="37"/>
      <c r="F47" s="37"/>
      <c r="G47" s="37"/>
    </row>
    <row r="48" spans="1:8" ht="28.5" customHeight="1">
      <c r="A48" s="27" t="s">
        <v>30</v>
      </c>
      <c r="B48" s="11" t="s">
        <v>31</v>
      </c>
      <c r="C48" s="29">
        <f t="shared" ref="C48" si="10">C49+C50</f>
        <v>-1191</v>
      </c>
      <c r="D48" s="37">
        <f t="shared" ref="D48:E48" si="11">D49+D50</f>
        <v>1009.5</v>
      </c>
      <c r="E48" s="37">
        <f t="shared" si="11"/>
        <v>-561.69999999999891</v>
      </c>
      <c r="F48" s="37"/>
      <c r="G48" s="37"/>
    </row>
    <row r="49" spans="1:7" ht="28.5" customHeight="1">
      <c r="A49" s="21" t="s">
        <v>32</v>
      </c>
      <c r="B49" s="22" t="s">
        <v>33</v>
      </c>
      <c r="C49" s="39">
        <v>-4074.4</v>
      </c>
      <c r="D49" s="26">
        <v>-12597.9</v>
      </c>
      <c r="E49" s="26">
        <v>-12626.9</v>
      </c>
      <c r="F49" s="26"/>
      <c r="G49" s="26"/>
    </row>
    <row r="50" spans="1:7" ht="33" customHeight="1">
      <c r="A50" s="27" t="s">
        <v>34</v>
      </c>
      <c r="B50" s="11" t="s">
        <v>35</v>
      </c>
      <c r="C50" s="39">
        <v>2883.4</v>
      </c>
      <c r="D50" s="37">
        <v>13607.4</v>
      </c>
      <c r="E50" s="37">
        <v>12065.2</v>
      </c>
      <c r="F50" s="37"/>
      <c r="G50" s="37"/>
    </row>
    <row r="51" spans="1:7">
      <c r="A51" s="4"/>
      <c r="B51" s="4"/>
      <c r="C51" s="4"/>
      <c r="D51" s="4"/>
      <c r="E51" s="4"/>
      <c r="F51" s="4"/>
      <c r="G51" s="4"/>
    </row>
    <row r="52" spans="1:7">
      <c r="A52" s="4"/>
      <c r="B52" s="4"/>
      <c r="C52" s="4"/>
      <c r="D52" s="4"/>
      <c r="E52" s="4"/>
      <c r="F52" s="4"/>
      <c r="G52" s="4"/>
    </row>
    <row r="53" spans="1:7">
      <c r="A53" s="4"/>
      <c r="B53" s="4"/>
      <c r="C53" s="4"/>
      <c r="D53" s="4"/>
      <c r="E53" s="4"/>
      <c r="F53" s="4"/>
      <c r="G53" s="4"/>
    </row>
    <row r="54" spans="1:7">
      <c r="A54" s="43" t="s">
        <v>41</v>
      </c>
      <c r="B54" s="43"/>
      <c r="C54" s="43"/>
      <c r="D54" s="43"/>
      <c r="E54" s="43"/>
      <c r="F54" s="43"/>
      <c r="G54" s="43"/>
    </row>
    <row r="55" spans="1:7">
      <c r="A55" s="4"/>
      <c r="B55" s="4"/>
      <c r="C55" s="4"/>
      <c r="D55" s="4"/>
      <c r="E55" s="4"/>
      <c r="F55" s="4"/>
      <c r="G55" s="4"/>
    </row>
  </sheetData>
  <mergeCells count="2">
    <mergeCell ref="A54:G54"/>
    <mergeCell ref="A2:G2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activeCell="F6" sqref="F6"/>
    </sheetView>
  </sheetViews>
  <sheetFormatPr defaultRowHeight="15"/>
  <cols>
    <col min="1" max="1" width="22.28515625" style="1" customWidth="1"/>
    <col min="2" max="2" width="15.7109375" style="1" customWidth="1"/>
    <col min="3" max="3" width="13.42578125" style="1" customWidth="1"/>
    <col min="4" max="4" width="17.7109375" style="1" customWidth="1"/>
    <col min="5" max="5" width="13" style="1" customWidth="1"/>
    <col min="6" max="6" width="13.5703125" style="1" customWidth="1"/>
    <col min="7" max="7" width="13.140625" style="1" customWidth="1"/>
    <col min="8" max="16384" width="9.140625" style="1"/>
  </cols>
  <sheetData>
    <row r="1" spans="1:7">
      <c r="A1" s="4"/>
      <c r="B1" s="4"/>
      <c r="C1" s="4"/>
      <c r="D1" s="4"/>
      <c r="E1" s="4"/>
      <c r="F1" s="4"/>
      <c r="G1" s="4"/>
    </row>
    <row r="2" spans="1:7" ht="96" customHeight="1">
      <c r="A2" s="44" t="s">
        <v>96</v>
      </c>
      <c r="B2" s="43"/>
      <c r="C2" s="43"/>
      <c r="D2" s="43"/>
      <c r="E2" s="43"/>
      <c r="F2" s="43"/>
      <c r="G2" s="43"/>
    </row>
    <row r="3" spans="1:7">
      <c r="A3" s="4"/>
      <c r="B3" s="4"/>
      <c r="C3" s="4"/>
      <c r="D3" s="4"/>
      <c r="E3" s="4"/>
      <c r="F3" s="4"/>
      <c r="G3" s="5"/>
    </row>
    <row r="4" spans="1:7" ht="73.5" customHeight="1">
      <c r="A4" s="14" t="s">
        <v>36</v>
      </c>
      <c r="B4" s="14" t="s">
        <v>37</v>
      </c>
      <c r="C4" s="14" t="s">
        <v>97</v>
      </c>
      <c r="D4" s="14" t="s">
        <v>98</v>
      </c>
      <c r="E4" s="14" t="s">
        <v>99</v>
      </c>
      <c r="F4" s="14" t="s">
        <v>87</v>
      </c>
      <c r="G4" s="14" t="s">
        <v>86</v>
      </c>
    </row>
    <row r="5" spans="1:7" ht="50.25" customHeight="1">
      <c r="A5" s="15" t="s">
        <v>38</v>
      </c>
      <c r="B5" s="34">
        <v>4.5</v>
      </c>
      <c r="C5" s="35">
        <v>1174.8</v>
      </c>
      <c r="D5" s="35">
        <v>2360.3000000000002</v>
      </c>
      <c r="E5" s="35">
        <v>1784.6</v>
      </c>
      <c r="F5" s="35">
        <f>E5/D5*100</f>
        <v>75.609032750074135</v>
      </c>
      <c r="G5" s="35">
        <f>E5/C5*100</f>
        <v>151.90670752468506</v>
      </c>
    </row>
    <row r="6" spans="1:7" ht="60" customHeight="1">
      <c r="A6" s="16" t="s">
        <v>39</v>
      </c>
      <c r="B6" s="34">
        <v>1.8</v>
      </c>
      <c r="C6" s="35">
        <v>616.6</v>
      </c>
      <c r="D6" s="35">
        <v>1324.9</v>
      </c>
      <c r="E6" s="35">
        <v>882</v>
      </c>
      <c r="F6" s="35">
        <f>E6/D6*100</f>
        <v>66.571061966940889</v>
      </c>
      <c r="G6" s="35">
        <f>E6/C6*100</f>
        <v>143.04249108011678</v>
      </c>
    </row>
    <row r="7" spans="1:7" ht="52.5" customHeight="1">
      <c r="A7" s="4"/>
      <c r="B7" s="4"/>
      <c r="C7" s="4"/>
      <c r="D7" s="4"/>
      <c r="E7" s="4"/>
      <c r="F7" s="4"/>
      <c r="G7" s="4"/>
    </row>
    <row r="8" spans="1:7">
      <c r="A8" s="4"/>
      <c r="B8" s="4"/>
      <c r="C8" s="4"/>
      <c r="D8" s="4"/>
      <c r="E8" s="4"/>
      <c r="F8" s="4"/>
      <c r="G8" s="4"/>
    </row>
    <row r="9" spans="1:7">
      <c r="A9" s="4"/>
      <c r="B9" s="4"/>
      <c r="C9" s="4"/>
      <c r="D9" s="4"/>
      <c r="E9" s="4"/>
      <c r="F9" s="4"/>
      <c r="G9" s="4"/>
    </row>
    <row r="10" spans="1:7">
      <c r="A10" s="43" t="s">
        <v>41</v>
      </c>
      <c r="B10" s="43"/>
      <c r="C10" s="43"/>
      <c r="D10" s="43"/>
      <c r="E10" s="43"/>
      <c r="F10" s="43"/>
      <c r="G10" s="43"/>
    </row>
    <row r="11" spans="1:7">
      <c r="A11" s="4"/>
      <c r="B11" s="4"/>
      <c r="C11" s="4"/>
      <c r="D11" s="4"/>
      <c r="E11" s="4"/>
      <c r="F11" s="4"/>
      <c r="G11" s="4"/>
    </row>
    <row r="12" spans="1:7">
      <c r="A12" s="4"/>
      <c r="B12" s="4"/>
      <c r="C12" s="4"/>
      <c r="D12" s="4"/>
      <c r="E12" s="4"/>
      <c r="F12" s="4"/>
      <c r="G12" s="4"/>
    </row>
    <row r="13" spans="1:7">
      <c r="A13" s="4"/>
      <c r="B13" s="4"/>
      <c r="C13" s="4"/>
      <c r="D13" s="4"/>
      <c r="E13" s="4"/>
      <c r="F13" s="4"/>
      <c r="G13" s="4"/>
    </row>
    <row r="14" spans="1:7">
      <c r="A14" s="4"/>
      <c r="B14" s="4"/>
      <c r="C14" s="4"/>
      <c r="D14" s="4"/>
      <c r="E14" s="4"/>
      <c r="F14" s="4"/>
      <c r="G14" s="4"/>
    </row>
    <row r="15" spans="1:7">
      <c r="A15" s="4"/>
      <c r="B15" s="4"/>
      <c r="C15" s="4"/>
      <c r="D15" s="4"/>
      <c r="E15" s="4"/>
      <c r="F15" s="4"/>
      <c r="G15" s="4"/>
    </row>
    <row r="16" spans="1:7">
      <c r="A16" s="4"/>
      <c r="B16" s="4"/>
      <c r="C16" s="4"/>
      <c r="D16" s="4"/>
      <c r="E16" s="4"/>
      <c r="F16" s="4"/>
      <c r="G16" s="4"/>
    </row>
    <row r="17" spans="1:7">
      <c r="A17" s="4"/>
      <c r="B17" s="4"/>
      <c r="C17" s="4"/>
      <c r="D17" s="4"/>
      <c r="E17" s="4"/>
      <c r="F17" s="4"/>
      <c r="G17" s="4"/>
    </row>
    <row r="18" spans="1:7">
      <c r="A18" s="4"/>
      <c r="B18" s="4"/>
      <c r="C18" s="4"/>
      <c r="D18" s="4"/>
      <c r="E18" s="4"/>
      <c r="F18" s="4"/>
      <c r="G18" s="4"/>
    </row>
  </sheetData>
  <mergeCells count="2">
    <mergeCell ref="A2:G2"/>
    <mergeCell ref="A10:G10"/>
  </mergeCells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workbookViewId="0">
      <selection activeCell="E5" sqref="E5:F9"/>
    </sheetView>
  </sheetViews>
  <sheetFormatPr defaultRowHeight="15"/>
  <cols>
    <col min="1" max="1" width="31.42578125" style="1" customWidth="1"/>
    <col min="2" max="2" width="16.85546875" style="1" customWidth="1"/>
    <col min="3" max="3" width="17.42578125" style="1" customWidth="1"/>
    <col min="4" max="4" width="14.5703125" style="1" customWidth="1"/>
    <col min="5" max="5" width="13" style="1" customWidth="1"/>
    <col min="6" max="6" width="13.42578125" style="1" customWidth="1"/>
    <col min="7" max="16384" width="9.140625" style="1"/>
  </cols>
  <sheetData>
    <row r="1" spans="1:7">
      <c r="A1" s="4"/>
      <c r="B1" s="4"/>
      <c r="C1" s="4"/>
      <c r="D1" s="4"/>
      <c r="E1" s="4"/>
      <c r="F1" s="4"/>
    </row>
    <row r="2" spans="1:7" ht="96" customHeight="1">
      <c r="A2" s="44" t="s">
        <v>100</v>
      </c>
      <c r="B2" s="43"/>
      <c r="C2" s="43"/>
      <c r="D2" s="43"/>
      <c r="E2" s="43"/>
      <c r="F2" s="43"/>
    </row>
    <row r="3" spans="1:7">
      <c r="A3" s="4"/>
      <c r="B3" s="4"/>
      <c r="C3" s="4"/>
      <c r="D3" s="4"/>
      <c r="E3" s="4"/>
      <c r="F3" s="5"/>
    </row>
    <row r="4" spans="1:7" ht="72.75" customHeight="1">
      <c r="A4" s="6" t="s">
        <v>68</v>
      </c>
      <c r="B4" s="3" t="s">
        <v>97</v>
      </c>
      <c r="C4" s="3" t="s">
        <v>98</v>
      </c>
      <c r="D4" s="3" t="s">
        <v>99</v>
      </c>
      <c r="E4" s="6" t="s">
        <v>87</v>
      </c>
      <c r="F4" s="6" t="s">
        <v>86</v>
      </c>
    </row>
    <row r="5" spans="1:7" ht="84" customHeight="1">
      <c r="A5" s="23" t="s">
        <v>75</v>
      </c>
      <c r="B5" s="41">
        <v>0</v>
      </c>
      <c r="C5" s="41">
        <v>2</v>
      </c>
      <c r="D5" s="41">
        <v>0</v>
      </c>
      <c r="E5" s="41">
        <f t="shared" ref="E5:E9" si="0">D5/C5*100</f>
        <v>0</v>
      </c>
      <c r="F5" s="37">
        <v>0</v>
      </c>
    </row>
    <row r="6" spans="1:7" ht="83.25" customHeight="1">
      <c r="A6" s="24" t="s">
        <v>73</v>
      </c>
      <c r="B6" s="41">
        <v>27.8</v>
      </c>
      <c r="C6" s="41">
        <v>36.4</v>
      </c>
      <c r="D6" s="41">
        <v>4.9000000000000004</v>
      </c>
      <c r="E6" s="41">
        <f t="shared" si="0"/>
        <v>13.461538461538463</v>
      </c>
      <c r="F6" s="37">
        <f t="shared" ref="F6" si="1">D6/B6*100</f>
        <v>17.625899280575542</v>
      </c>
    </row>
    <row r="7" spans="1:7" ht="101.25" customHeight="1">
      <c r="A7" s="25" t="s">
        <v>88</v>
      </c>
      <c r="B7" s="41">
        <v>51</v>
      </c>
      <c r="C7" s="41">
        <v>7966.4</v>
      </c>
      <c r="D7" s="41">
        <v>6019</v>
      </c>
      <c r="E7" s="41">
        <f t="shared" si="0"/>
        <v>75.554830287206272</v>
      </c>
      <c r="F7" s="37" t="s">
        <v>109</v>
      </c>
      <c r="G7" s="40"/>
    </row>
    <row r="8" spans="1:7" s="17" customFormat="1" ht="72" customHeight="1">
      <c r="A8" s="25" t="s">
        <v>89</v>
      </c>
      <c r="B8" s="41">
        <v>0</v>
      </c>
      <c r="C8" s="41">
        <v>1621.5</v>
      </c>
      <c r="D8" s="41">
        <v>966.9</v>
      </c>
      <c r="E8" s="41">
        <f t="shared" si="0"/>
        <v>59.629972247918595</v>
      </c>
      <c r="F8" s="37">
        <v>0</v>
      </c>
      <c r="G8" s="40"/>
    </row>
    <row r="9" spans="1:7" ht="20.25" customHeight="1">
      <c r="A9" s="10" t="s">
        <v>69</v>
      </c>
      <c r="B9" s="42">
        <f>B6+B7+B5+B8</f>
        <v>78.8</v>
      </c>
      <c r="C9" s="42">
        <f t="shared" ref="C9:D9" si="2">C6+C7+C5+C8</f>
        <v>9626.2999999999993</v>
      </c>
      <c r="D9" s="42">
        <f t="shared" si="2"/>
        <v>6990.7999999999993</v>
      </c>
      <c r="E9" s="42">
        <f t="shared" si="0"/>
        <v>72.621879642230141</v>
      </c>
      <c r="F9" s="36" t="s">
        <v>110</v>
      </c>
      <c r="G9" s="40"/>
    </row>
    <row r="10" spans="1:7">
      <c r="A10" s="4"/>
      <c r="B10" s="4"/>
      <c r="C10" s="4"/>
      <c r="D10" s="4"/>
      <c r="E10" s="4"/>
      <c r="F10" s="4"/>
    </row>
    <row r="11" spans="1:7">
      <c r="A11" s="4"/>
      <c r="B11" s="4"/>
      <c r="C11" s="4"/>
      <c r="D11" s="4"/>
      <c r="E11" s="4"/>
      <c r="F11" s="4"/>
    </row>
    <row r="12" spans="1:7">
      <c r="A12" s="4"/>
      <c r="B12" s="4"/>
      <c r="C12" s="4"/>
      <c r="D12" s="4"/>
      <c r="E12" s="4"/>
      <c r="F12" s="4"/>
    </row>
    <row r="13" spans="1:7">
      <c r="A13" s="43" t="s">
        <v>70</v>
      </c>
      <c r="B13" s="43"/>
      <c r="C13" s="43"/>
      <c r="D13" s="43"/>
      <c r="E13" s="43"/>
      <c r="F13" s="43"/>
    </row>
    <row r="14" spans="1:7">
      <c r="A14" s="4"/>
      <c r="B14" s="4"/>
      <c r="C14" s="4"/>
      <c r="D14" s="4"/>
      <c r="E14" s="4"/>
      <c r="F14" s="4"/>
    </row>
    <row r="15" spans="1:7">
      <c r="A15" s="4"/>
      <c r="B15" s="4"/>
      <c r="C15" s="4"/>
      <c r="D15" s="4"/>
      <c r="E15" s="4"/>
      <c r="F15" s="4"/>
    </row>
    <row r="16" spans="1:7">
      <c r="A16" s="4"/>
      <c r="B16" s="4"/>
      <c r="C16" s="4"/>
      <c r="D16" s="4"/>
      <c r="E16" s="4"/>
      <c r="F16" s="4"/>
    </row>
    <row r="17" spans="1:6">
      <c r="A17" s="4"/>
      <c r="B17" s="4"/>
      <c r="C17" s="4"/>
      <c r="D17" s="4"/>
      <c r="E17" s="4"/>
      <c r="F17" s="4"/>
    </row>
    <row r="18" spans="1:6">
      <c r="A18" s="4"/>
      <c r="B18" s="4"/>
      <c r="C18" s="4"/>
      <c r="D18" s="4"/>
      <c r="E18" s="4"/>
      <c r="F18" s="4"/>
    </row>
    <row r="19" spans="1:6">
      <c r="A19" s="4"/>
      <c r="B19" s="4"/>
      <c r="C19" s="4"/>
      <c r="D19" s="4"/>
      <c r="E19" s="4"/>
      <c r="F19" s="4"/>
    </row>
    <row r="20" spans="1:6">
      <c r="A20" s="4"/>
      <c r="B20" s="4"/>
      <c r="C20" s="4"/>
      <c r="D20" s="4"/>
      <c r="E20" s="4"/>
      <c r="F20" s="4"/>
    </row>
    <row r="21" spans="1:6">
      <c r="A21" s="4"/>
      <c r="B21" s="4"/>
      <c r="C21" s="4"/>
      <c r="D21" s="4"/>
      <c r="E21" s="4"/>
      <c r="F21" s="4"/>
    </row>
    <row r="22" spans="1:6">
      <c r="A22" s="4"/>
      <c r="B22" s="4"/>
      <c r="C22" s="4"/>
      <c r="D22" s="4"/>
      <c r="E22" s="4"/>
      <c r="F22" s="4"/>
    </row>
    <row r="23" spans="1:6">
      <c r="A23" s="4"/>
      <c r="B23" s="4"/>
      <c r="C23" s="4"/>
      <c r="D23" s="4"/>
      <c r="E23" s="4"/>
      <c r="F23" s="4"/>
    </row>
  </sheetData>
  <mergeCells count="2">
    <mergeCell ref="A2:F2"/>
    <mergeCell ref="A13:F13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таблица 1</vt:lpstr>
      <vt:lpstr>таблица 2</vt:lpstr>
      <vt:lpstr>таблица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radaeva</dc:creator>
  <cp:lastModifiedBy>radaeva</cp:lastModifiedBy>
  <cp:lastPrinted>2023-07-27T12:48:03Z</cp:lastPrinted>
  <dcterms:created xsi:type="dcterms:W3CDTF">2017-04-17T10:25:39Z</dcterms:created>
  <dcterms:modified xsi:type="dcterms:W3CDTF">2023-10-23T05:24:36Z</dcterms:modified>
</cp:coreProperties>
</file>