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55" windowHeight="9525"/>
  </bookViews>
  <sheets>
    <sheet name="таблица 1" sheetId="1" r:id="rId1"/>
    <sheet name="таблица 2" sheetId="2" r:id="rId2"/>
  </sheets>
  <definedNames>
    <definedName name="_GoBack" localSheetId="0">'таблица 1'!$G$24</definedName>
  </definedNames>
  <calcPr calcId="125725"/>
</workbook>
</file>

<file path=xl/calcChain.xml><?xml version="1.0" encoding="utf-8"?>
<calcChain xmlns="http://schemas.openxmlformats.org/spreadsheetml/2006/main">
  <c r="F28" i="1"/>
  <c r="F29"/>
  <c r="F30"/>
  <c r="F31"/>
  <c r="F32"/>
  <c r="F35"/>
  <c r="F37"/>
  <c r="F38"/>
  <c r="F39"/>
  <c r="G28"/>
  <c r="G30"/>
  <c r="G31"/>
  <c r="G32"/>
  <c r="G33"/>
  <c r="G34"/>
  <c r="G35"/>
  <c r="G37"/>
  <c r="G38"/>
  <c r="G39"/>
  <c r="G5" i="2"/>
  <c r="F5"/>
  <c r="D4" i="1" l="1"/>
  <c r="E4"/>
  <c r="C4"/>
  <c r="G4" s="1"/>
  <c r="D18"/>
  <c r="E18"/>
  <c r="C18"/>
  <c r="G18" s="1"/>
  <c r="D43"/>
  <c r="D41" s="1"/>
  <c r="E43"/>
  <c r="E41" s="1"/>
  <c r="G27"/>
  <c r="F27"/>
  <c r="G24"/>
  <c r="F24"/>
  <c r="G23"/>
  <c r="F23"/>
  <c r="G22"/>
  <c r="F22"/>
  <c r="G21"/>
  <c r="F21"/>
  <c r="G20"/>
  <c r="F20"/>
  <c r="G19"/>
  <c r="F19"/>
  <c r="F18"/>
  <c r="G17"/>
  <c r="F16"/>
  <c r="G15"/>
  <c r="F15"/>
  <c r="F14"/>
  <c r="G13"/>
  <c r="F13"/>
  <c r="G12"/>
  <c r="F12"/>
  <c r="G11"/>
  <c r="F11"/>
  <c r="G10"/>
  <c r="F10"/>
  <c r="G9"/>
  <c r="F9"/>
  <c r="G8"/>
  <c r="F8"/>
  <c r="G7"/>
  <c r="F7"/>
  <c r="G6"/>
  <c r="F6"/>
  <c r="F4"/>
  <c r="G6" i="2"/>
  <c r="F6"/>
  <c r="C25" i="1"/>
  <c r="E25"/>
  <c r="E40" s="1"/>
  <c r="D25"/>
  <c r="D40" s="1"/>
  <c r="C40" l="1"/>
  <c r="F25"/>
  <c r="G25"/>
</calcChain>
</file>

<file path=xl/sharedStrings.xml><?xml version="1.0" encoding="utf-8"?>
<sst xmlns="http://schemas.openxmlformats.org/spreadsheetml/2006/main" count="80" uniqueCount="77">
  <si>
    <t>Наименование показателя</t>
  </si>
  <si>
    <t>Код бюджетной классификации</t>
  </si>
  <si>
    <t>% исполнения плана 2017 года</t>
  </si>
  <si>
    <t>% исполнения 2017 года к 2016 году</t>
  </si>
  <si>
    <t>Доходы бюджета, всего</t>
  </si>
  <si>
    <t>в том числе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</si>
  <si>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</si>
  <si>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</si>
  <si>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</si>
  <si>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</si>
  <si>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</si>
  <si>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</si>
  <si>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</si>
  <si>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</si>
  <si>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</si>
  <si>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</si>
  <si>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</si>
  <si>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</si>
  <si>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</si>
  <si>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</si>
  <si>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</si>
  <si>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</si>
  <si>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</si>
  <si>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</si>
  <si>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</si>
  <si>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</si>
  <si>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</si>
  <si>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</si>
  <si>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</si>
  <si>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</si>
  <si>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</si>
  <si>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</si>
  <si>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</si>
  <si>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</si>
  <si>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</si>
  <si>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</si>
  <si>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</si>
  <si>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</si>
  <si>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</si>
  <si>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</si>
  <si>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</si>
  <si>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</si>
  <si>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</si>
  <si>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</si>
  <si>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</si>
  <si>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</si>
  <si>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</si>
  <si>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</si>
  <si>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</si>
  <si>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</si>
  <si>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</si>
  <si>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</si>
  <si>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</si>
  <si>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</si>
  <si>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% исполнения плана                       2017 года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</si>
  <si>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</si>
  <si>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</si>
  <si>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</si>
  <si>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</si>
  <si>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</si>
  <si>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</si>
  <si>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</si>
  <si>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</si>
  <si>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Штрафы, санкции возмещение ущерба</t>
  </si>
  <si>
    <t>Прочие неналоговые доходы</t>
  </si>
  <si>
    <t>Дотации бюджетам субъектов Российской Федерации и муниципальных образований, в том числе: </t>
  </si>
  <si>
    <t>Прочие межбюджетные трансферты, передаваемые бюджетам поселений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</si>
  <si>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</si>
  <si>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</si>
  <si>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июля 2017 г.
</t>
  </si>
  <si>
    <t>Исполнено на 1 июля 2016 г. (тыс. руб.)</t>
  </si>
  <si>
    <t>Утвержденные бюджетные назначения на                 1 июля 2017 г. (тыс. руб.)</t>
  </si>
  <si>
    <t>Исполнено на 1 июля 2017 г. (тыс. руб.)</t>
  </si>
  <si>
    <t xml:space="preserve">Сведения об исполнении бюджета Старожуковского муниципального образования                                                                               Базарно-Карабулакского муниципального района 
на 1 июля 2017 года      
</t>
  </si>
  <si>
    <t>Исполнено на 1 июля                    2016 г.</t>
  </si>
  <si>
    <t>Утвержденные бюджетные назначения на                        1 июля 2017 г.</t>
  </si>
  <si>
    <t>Исполнено на 1 июля 2017 г.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</si>
</sst>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1" fontId="4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1" fontId="2" fillId="0" borderId="1" xfId="0" applyNumberFormat="1" applyFont="1" applyFill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F38" sqref="F38"/>
    </sheetView>
  </sheetViews>
  <sheetFormatPr defaultRowHeight="15"/>
  <cols>
    <col min="1" max="1" width="32.28515625" style="3" customWidth="1"/>
    <col min="2" max="2" width="21.140625" style="3" customWidth="1"/>
    <col min="3" max="3" width="11.7109375" style="3" customWidth="1"/>
    <col min="4" max="4" width="15" style="3" customWidth="1"/>
    <col min="5" max="5" width="11.57031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30" t="s">
        <v>73</v>
      </c>
      <c r="B1" s="29"/>
      <c r="C1" s="29"/>
      <c r="D1" s="29"/>
      <c r="E1" s="29"/>
      <c r="F1" s="29"/>
      <c r="G1" s="29"/>
    </row>
    <row r="2" spans="1:7">
      <c r="G2" s="4" t="s">
        <v>59</v>
      </c>
    </row>
    <row r="3" spans="1:7" ht="63.75" customHeight="1">
      <c r="A3" s="2" t="s">
        <v>0</v>
      </c>
      <c r="B3" s="2" t="s">
        <v>1</v>
      </c>
      <c r="C3" s="2" t="s">
        <v>74</v>
      </c>
      <c r="D3" s="2" t="s">
        <v>75</v>
      </c>
      <c r="E3" s="2" t="s">
        <v>76</v>
      </c>
      <c r="F3" s="2" t="s">
        <v>54</v>
      </c>
      <c r="G3" s="2" t="s">
        <v>3</v>
      </c>
    </row>
    <row r="4" spans="1:7" ht="15.75" customHeight="1">
      <c r="A4" s="12" t="s">
        <v>4</v>
      </c>
      <c r="B4" s="17"/>
      <c r="C4" s="13">
        <f>C6+C18</f>
        <v>1096.9000000000001</v>
      </c>
      <c r="D4" s="13">
        <f t="shared" ref="D4:E4" si="0">D6+D18</f>
        <v>3404.1</v>
      </c>
      <c r="E4" s="13">
        <f t="shared" si="0"/>
        <v>1106.5</v>
      </c>
      <c r="F4" s="13">
        <f>E4/D4*100</f>
        <v>32.504920536999506</v>
      </c>
      <c r="G4" s="13">
        <f>E4/C4*100</f>
        <v>100.87519372777827</v>
      </c>
    </row>
    <row r="5" spans="1:7" ht="15" customHeight="1">
      <c r="A5" s="5" t="s">
        <v>5</v>
      </c>
      <c r="B5" s="18"/>
      <c r="C5" s="8"/>
      <c r="D5" s="9"/>
      <c r="E5" s="9"/>
      <c r="F5" s="9"/>
      <c r="G5" s="8"/>
    </row>
    <row r="6" spans="1:7" ht="14.25" customHeight="1">
      <c r="A6" s="6" t="s">
        <v>61</v>
      </c>
      <c r="B6" s="7">
        <v>1E+16</v>
      </c>
      <c r="C6" s="9">
        <v>306</v>
      </c>
      <c r="D6" s="9">
        <v>2503</v>
      </c>
      <c r="E6" s="9">
        <v>318.89999999999998</v>
      </c>
      <c r="F6" s="9">
        <f t="shared" ref="F6:F24" si="1">E6/D6*100</f>
        <v>12.740711146624051</v>
      </c>
      <c r="G6" s="9">
        <f t="shared" ref="G6:G24" si="2">E6/C6*100</f>
        <v>104.21568627450979</v>
      </c>
    </row>
    <row r="7" spans="1:7" ht="16.5" customHeight="1">
      <c r="A7" s="6" t="s">
        <v>6</v>
      </c>
      <c r="B7" s="7">
        <v>1.01E+16</v>
      </c>
      <c r="C7" s="9">
        <v>35.9</v>
      </c>
      <c r="D7" s="9">
        <v>126.7</v>
      </c>
      <c r="E7" s="9">
        <v>44.8</v>
      </c>
      <c r="F7" s="9">
        <f t="shared" si="1"/>
        <v>35.359116022099442</v>
      </c>
      <c r="G7" s="9">
        <f t="shared" si="2"/>
        <v>124.79108635097494</v>
      </c>
    </row>
    <row r="8" spans="1:7" ht="14.25" customHeight="1">
      <c r="A8" s="6" t="s">
        <v>7</v>
      </c>
      <c r="B8" s="7">
        <v>1.01020000100001E+16</v>
      </c>
      <c r="C8" s="9">
        <v>35.9</v>
      </c>
      <c r="D8" s="9">
        <v>126.7</v>
      </c>
      <c r="E8" s="9">
        <v>44.8</v>
      </c>
      <c r="F8" s="9">
        <f t="shared" si="1"/>
        <v>35.359116022099442</v>
      </c>
      <c r="G8" s="9">
        <f t="shared" si="2"/>
        <v>124.79108635097494</v>
      </c>
    </row>
    <row r="9" spans="1:7">
      <c r="A9" s="6" t="s">
        <v>8</v>
      </c>
      <c r="B9" s="7">
        <v>1.05E+16</v>
      </c>
      <c r="C9" s="9">
        <v>128.9</v>
      </c>
      <c r="D9" s="9">
        <v>202.3</v>
      </c>
      <c r="E9" s="9">
        <v>33.299999999999997</v>
      </c>
      <c r="F9" s="9">
        <f t="shared" si="1"/>
        <v>16.460701927829955</v>
      </c>
      <c r="G9" s="9">
        <f t="shared" si="2"/>
        <v>25.833979829325056</v>
      </c>
    </row>
    <row r="10" spans="1:7" ht="12.75" customHeight="1">
      <c r="A10" s="6" t="s">
        <v>9</v>
      </c>
      <c r="B10" s="7">
        <v>1.05030000100001E+16</v>
      </c>
      <c r="C10" s="9">
        <v>128.9</v>
      </c>
      <c r="D10" s="9">
        <v>202.3</v>
      </c>
      <c r="E10" s="9">
        <v>33.299999999999997</v>
      </c>
      <c r="F10" s="9">
        <f t="shared" si="1"/>
        <v>16.460701927829955</v>
      </c>
      <c r="G10" s="9">
        <f t="shared" si="2"/>
        <v>25.833979829325056</v>
      </c>
    </row>
    <row r="11" spans="1:7">
      <c r="A11" s="6" t="s">
        <v>10</v>
      </c>
      <c r="B11" s="7">
        <v>1.06E+16</v>
      </c>
      <c r="C11" s="9">
        <v>128.5</v>
      </c>
      <c r="D11" s="9">
        <v>2128.5</v>
      </c>
      <c r="E11" s="9">
        <v>198.8</v>
      </c>
      <c r="F11" s="9">
        <f t="shared" si="1"/>
        <v>9.339910735259572</v>
      </c>
      <c r="G11" s="9">
        <f t="shared" si="2"/>
        <v>154.7081712062257</v>
      </c>
    </row>
    <row r="12" spans="1:7" ht="14.25" customHeight="1">
      <c r="A12" s="6" t="s">
        <v>11</v>
      </c>
      <c r="B12" s="7">
        <v>1.06010000000001E+16</v>
      </c>
      <c r="C12" s="9">
        <v>7.4</v>
      </c>
      <c r="D12" s="9">
        <v>242</v>
      </c>
      <c r="E12" s="9">
        <v>235</v>
      </c>
      <c r="F12" s="9">
        <f t="shared" si="1"/>
        <v>97.107438016528931</v>
      </c>
      <c r="G12" s="9">
        <f t="shared" si="2"/>
        <v>3175.6756756756754</v>
      </c>
    </row>
    <row r="13" spans="1:7">
      <c r="A13" s="6" t="s">
        <v>12</v>
      </c>
      <c r="B13" s="7">
        <v>1.06060000000001E+16</v>
      </c>
      <c r="C13" s="9">
        <v>121.1</v>
      </c>
      <c r="D13" s="9">
        <v>1886.5</v>
      </c>
      <c r="E13" s="9">
        <v>175.3</v>
      </c>
      <c r="F13" s="9">
        <f t="shared" si="1"/>
        <v>9.2923403127484754</v>
      </c>
      <c r="G13" s="9">
        <f t="shared" si="2"/>
        <v>144.7563996696945</v>
      </c>
    </row>
    <row r="14" spans="1:7">
      <c r="A14" s="6" t="s">
        <v>13</v>
      </c>
      <c r="B14" s="7">
        <v>1.08040000100001E+16</v>
      </c>
      <c r="C14" s="9">
        <v>0</v>
      </c>
      <c r="D14" s="9">
        <v>0.2</v>
      </c>
      <c r="E14" s="9">
        <v>0.2</v>
      </c>
      <c r="F14" s="9">
        <f t="shared" si="1"/>
        <v>100</v>
      </c>
      <c r="G14" s="9">
        <v>0</v>
      </c>
    </row>
    <row r="15" spans="1:7" ht="105.75" customHeight="1">
      <c r="A15" s="6" t="s">
        <v>62</v>
      </c>
      <c r="B15" s="7">
        <v>1.11050200000001E+16</v>
      </c>
      <c r="C15" s="9">
        <v>14.5</v>
      </c>
      <c r="D15" s="9">
        <v>15</v>
      </c>
      <c r="E15" s="9">
        <v>11.4</v>
      </c>
      <c r="F15" s="9">
        <f t="shared" si="1"/>
        <v>76</v>
      </c>
      <c r="G15" s="9">
        <f t="shared" si="2"/>
        <v>78.620689655172413</v>
      </c>
    </row>
    <row r="16" spans="1:7" ht="13.5" customHeight="1">
      <c r="A16" s="6" t="s">
        <v>63</v>
      </c>
      <c r="B16" s="7">
        <v>1.16E+16</v>
      </c>
      <c r="C16" s="9">
        <v>3</v>
      </c>
      <c r="D16" s="9">
        <v>30.3</v>
      </c>
      <c r="E16" s="9">
        <v>30.3</v>
      </c>
      <c r="F16" s="9">
        <f t="shared" si="1"/>
        <v>100</v>
      </c>
      <c r="G16" s="9">
        <v>0</v>
      </c>
    </row>
    <row r="17" spans="1:7">
      <c r="A17" s="6" t="s">
        <v>64</v>
      </c>
      <c r="B17" s="7">
        <v>1.17E+16</v>
      </c>
      <c r="C17" s="9">
        <v>-4.9000000000000004</v>
      </c>
      <c r="D17" s="9">
        <v>0</v>
      </c>
      <c r="E17" s="9">
        <v>0</v>
      </c>
      <c r="F17" s="9">
        <v>0</v>
      </c>
      <c r="G17" s="9">
        <f t="shared" si="2"/>
        <v>0</v>
      </c>
    </row>
    <row r="18" spans="1:7" ht="38.25" customHeight="1">
      <c r="A18" s="6" t="s">
        <v>14</v>
      </c>
      <c r="B18" s="7">
        <v>2.02000000000001E+16</v>
      </c>
      <c r="C18" s="9">
        <f>C19+C21+C23</f>
        <v>790.9</v>
      </c>
      <c r="D18" s="9">
        <f t="shared" ref="D18:E18" si="3">D19+D21+D23</f>
        <v>901.1</v>
      </c>
      <c r="E18" s="9">
        <f t="shared" si="3"/>
        <v>787.6</v>
      </c>
      <c r="F18" s="9">
        <f t="shared" si="1"/>
        <v>87.404283653312618</v>
      </c>
      <c r="G18" s="9">
        <f t="shared" si="2"/>
        <v>99.582753824756608</v>
      </c>
    </row>
    <row r="19" spans="1:7" ht="51">
      <c r="A19" s="6" t="s">
        <v>65</v>
      </c>
      <c r="B19" s="7">
        <v>2.02100000000001E+16</v>
      </c>
      <c r="C19" s="9">
        <v>27.2</v>
      </c>
      <c r="D19" s="9">
        <v>59.5</v>
      </c>
      <c r="E19" s="9">
        <v>28.5</v>
      </c>
      <c r="F19" s="9">
        <f t="shared" si="1"/>
        <v>47.899159663865547</v>
      </c>
      <c r="G19" s="9">
        <f t="shared" si="2"/>
        <v>104.77941176470588</v>
      </c>
    </row>
    <row r="20" spans="1:7" ht="39" customHeight="1">
      <c r="A20" s="6" t="s">
        <v>15</v>
      </c>
      <c r="B20" s="7">
        <v>2.02150011000011E+16</v>
      </c>
      <c r="C20" s="9">
        <v>27.2</v>
      </c>
      <c r="D20" s="9">
        <v>59.5</v>
      </c>
      <c r="E20" s="9">
        <v>28.5</v>
      </c>
      <c r="F20" s="9">
        <f t="shared" si="1"/>
        <v>47.899159663865547</v>
      </c>
      <c r="G20" s="9">
        <f t="shared" si="2"/>
        <v>104.77941176470588</v>
      </c>
    </row>
    <row r="21" spans="1:7" ht="51">
      <c r="A21" s="6" t="s">
        <v>16</v>
      </c>
      <c r="B21" s="7">
        <v>2.02300000000001E+16</v>
      </c>
      <c r="C21" s="9">
        <v>28.4</v>
      </c>
      <c r="D21" s="9">
        <v>67.7</v>
      </c>
      <c r="E21" s="9">
        <v>26.2</v>
      </c>
      <c r="F21" s="9">
        <f t="shared" si="1"/>
        <v>38.700147710487443</v>
      </c>
      <c r="G21" s="9">
        <f t="shared" si="2"/>
        <v>92.25352112676056</v>
      </c>
    </row>
    <row r="22" spans="1:7" ht="54" customHeight="1">
      <c r="A22" s="6" t="s">
        <v>17</v>
      </c>
      <c r="B22" s="7">
        <v>2.02351181000001E+16</v>
      </c>
      <c r="C22" s="9">
        <v>28.4</v>
      </c>
      <c r="D22" s="9">
        <v>67.7</v>
      </c>
      <c r="E22" s="9">
        <v>26.2</v>
      </c>
      <c r="F22" s="9">
        <f t="shared" si="1"/>
        <v>38.700147710487443</v>
      </c>
      <c r="G22" s="9">
        <f t="shared" si="2"/>
        <v>92.25352112676056</v>
      </c>
    </row>
    <row r="23" spans="1:7" ht="14.25" customHeight="1">
      <c r="A23" s="6" t="s">
        <v>18</v>
      </c>
      <c r="B23" s="7">
        <v>2.02400000000001E+16</v>
      </c>
      <c r="C23" s="9">
        <v>735.3</v>
      </c>
      <c r="D23" s="9">
        <v>773.9</v>
      </c>
      <c r="E23" s="9">
        <v>732.9</v>
      </c>
      <c r="F23" s="9">
        <f t="shared" si="1"/>
        <v>94.70215790153766</v>
      </c>
      <c r="G23" s="9">
        <f t="shared" si="2"/>
        <v>99.673602611179106</v>
      </c>
    </row>
    <row r="24" spans="1:7" ht="27" customHeight="1">
      <c r="A24" s="6" t="s">
        <v>66</v>
      </c>
      <c r="B24" s="7">
        <v>2.02499991000001E+16</v>
      </c>
      <c r="C24" s="9">
        <v>735.3</v>
      </c>
      <c r="D24" s="9">
        <v>773.9</v>
      </c>
      <c r="E24" s="9">
        <v>732.9</v>
      </c>
      <c r="F24" s="9">
        <f t="shared" si="1"/>
        <v>94.70215790153766</v>
      </c>
      <c r="G24" s="9">
        <f t="shared" si="2"/>
        <v>99.673602611179106</v>
      </c>
    </row>
    <row r="25" spans="1:7">
      <c r="A25" s="14" t="s">
        <v>19</v>
      </c>
      <c r="B25" s="19"/>
      <c r="C25" s="13">
        <f>C27+C31+C33+C35+C38</f>
        <v>1156</v>
      </c>
      <c r="D25" s="13">
        <f>D27+D31+D33+D35+D38</f>
        <v>3404.1</v>
      </c>
      <c r="E25" s="13">
        <f>E27+E31+E33+E35+E38</f>
        <v>1121.5999999999999</v>
      </c>
      <c r="F25" s="13">
        <f>E25/D25*100</f>
        <v>32.948503275461945</v>
      </c>
      <c r="G25" s="13">
        <f>E25/C25*100</f>
        <v>97.024221453287183</v>
      </c>
    </row>
    <row r="26" spans="1:7">
      <c r="A26" s="1" t="s">
        <v>5</v>
      </c>
      <c r="B26" s="20"/>
      <c r="C26" s="10"/>
      <c r="D26" s="10"/>
      <c r="E26" s="10"/>
      <c r="F26" s="10"/>
      <c r="G26" s="10"/>
    </row>
    <row r="27" spans="1:7">
      <c r="A27" s="1" t="s">
        <v>20</v>
      </c>
      <c r="B27" s="21" t="s">
        <v>21</v>
      </c>
      <c r="C27" s="9">
        <v>601.70000000000005</v>
      </c>
      <c r="D27" s="9">
        <v>1777.1</v>
      </c>
      <c r="E27" s="9">
        <v>463.5</v>
      </c>
      <c r="F27" s="9">
        <f t="shared" ref="F27:F39" si="4">E27/D27*100</f>
        <v>26.081818693376853</v>
      </c>
      <c r="G27" s="9">
        <f t="shared" ref="G27:G39" si="5">E27/C27*100</f>
        <v>77.03174339371779</v>
      </c>
    </row>
    <row r="28" spans="1:7" ht="51" customHeight="1">
      <c r="A28" s="1" t="s">
        <v>22</v>
      </c>
      <c r="B28" s="22" t="s">
        <v>23</v>
      </c>
      <c r="C28" s="11">
        <v>600.6</v>
      </c>
      <c r="D28" s="11">
        <v>1767.8</v>
      </c>
      <c r="E28" s="9">
        <v>462.5</v>
      </c>
      <c r="F28" s="9">
        <f t="shared" si="4"/>
        <v>26.162461816947619</v>
      </c>
      <c r="G28" s="9">
        <f t="shared" si="5"/>
        <v>77.006327006326998</v>
      </c>
    </row>
    <row r="29" spans="1:7">
      <c r="A29" s="1" t="s">
        <v>24</v>
      </c>
      <c r="B29" s="21" t="s">
        <v>25</v>
      </c>
      <c r="C29" s="11">
        <v>0</v>
      </c>
      <c r="D29" s="11">
        <v>5</v>
      </c>
      <c r="E29" s="9">
        <v>0</v>
      </c>
      <c r="F29" s="9">
        <f t="shared" si="4"/>
        <v>0</v>
      </c>
      <c r="G29" s="9">
        <v>0</v>
      </c>
    </row>
    <row r="30" spans="1:7" ht="24.75" customHeight="1">
      <c r="A30" s="1" t="s">
        <v>26</v>
      </c>
      <c r="B30" s="21" t="s">
        <v>27</v>
      </c>
      <c r="C30" s="9">
        <v>1.1000000000000001</v>
      </c>
      <c r="D30" s="9">
        <v>4.3</v>
      </c>
      <c r="E30" s="9">
        <v>1</v>
      </c>
      <c r="F30" s="9">
        <f t="shared" si="4"/>
        <v>23.255813953488371</v>
      </c>
      <c r="G30" s="9">
        <f t="shared" si="5"/>
        <v>90.909090909090907</v>
      </c>
    </row>
    <row r="31" spans="1:7">
      <c r="A31" s="1" t="s">
        <v>28</v>
      </c>
      <c r="B31" s="21" t="s">
        <v>29</v>
      </c>
      <c r="C31" s="9">
        <v>28.4</v>
      </c>
      <c r="D31" s="9">
        <v>67.7</v>
      </c>
      <c r="E31" s="9">
        <v>26.2</v>
      </c>
      <c r="F31" s="9">
        <f t="shared" si="4"/>
        <v>38.700147710487443</v>
      </c>
      <c r="G31" s="9">
        <f t="shared" si="5"/>
        <v>92.25352112676056</v>
      </c>
    </row>
    <row r="32" spans="1:7" ht="25.5">
      <c r="A32" s="1" t="s">
        <v>30</v>
      </c>
      <c r="B32" s="21" t="s">
        <v>31</v>
      </c>
      <c r="C32" s="9">
        <v>28.4</v>
      </c>
      <c r="D32" s="9">
        <v>67.7</v>
      </c>
      <c r="E32" s="9">
        <v>26.2</v>
      </c>
      <c r="F32" s="9">
        <f t="shared" si="4"/>
        <v>38.700147710487443</v>
      </c>
      <c r="G32" s="9">
        <f t="shared" si="5"/>
        <v>92.25352112676056</v>
      </c>
    </row>
    <row r="33" spans="1:7">
      <c r="A33" s="1" t="s">
        <v>32</v>
      </c>
      <c r="B33" s="21" t="s">
        <v>33</v>
      </c>
      <c r="C33" s="9">
        <v>57.7</v>
      </c>
      <c r="D33" s="9">
        <v>0</v>
      </c>
      <c r="E33" s="9">
        <v>0</v>
      </c>
      <c r="F33" s="9">
        <v>0</v>
      </c>
      <c r="G33" s="9">
        <f t="shared" si="5"/>
        <v>0</v>
      </c>
    </row>
    <row r="34" spans="1:7" ht="25.5">
      <c r="A34" s="1" t="s">
        <v>34</v>
      </c>
      <c r="B34" s="21" t="s">
        <v>35</v>
      </c>
      <c r="C34" s="9">
        <v>57.7</v>
      </c>
      <c r="D34" s="9">
        <v>0</v>
      </c>
      <c r="E34" s="9">
        <v>0</v>
      </c>
      <c r="F34" s="9">
        <v>0</v>
      </c>
      <c r="G34" s="9">
        <f t="shared" si="5"/>
        <v>0</v>
      </c>
    </row>
    <row r="35" spans="1:7">
      <c r="A35" s="1" t="s">
        <v>36</v>
      </c>
      <c r="B35" s="21" t="s">
        <v>37</v>
      </c>
      <c r="C35" s="9">
        <v>5</v>
      </c>
      <c r="D35" s="9">
        <v>53</v>
      </c>
      <c r="E35" s="9">
        <v>22.9</v>
      </c>
      <c r="F35" s="9">
        <f t="shared" si="4"/>
        <v>43.207547169811313</v>
      </c>
      <c r="G35" s="9">
        <f t="shared" si="5"/>
        <v>458</v>
      </c>
    </row>
    <row r="36" spans="1:7">
      <c r="A36" s="1" t="s">
        <v>38</v>
      </c>
      <c r="B36" s="21" t="s">
        <v>39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>
      <c r="A37" s="1" t="s">
        <v>40</v>
      </c>
      <c r="B37" s="21" t="s">
        <v>41</v>
      </c>
      <c r="C37" s="9">
        <v>5</v>
      </c>
      <c r="D37" s="9">
        <v>53</v>
      </c>
      <c r="E37" s="9">
        <v>22.9</v>
      </c>
      <c r="F37" s="9">
        <f t="shared" si="4"/>
        <v>43.207547169811313</v>
      </c>
      <c r="G37" s="9">
        <f t="shared" si="5"/>
        <v>458</v>
      </c>
    </row>
    <row r="38" spans="1:7" ht="25.5">
      <c r="A38" s="1" t="s">
        <v>42</v>
      </c>
      <c r="B38" s="21" t="s">
        <v>43</v>
      </c>
      <c r="C38" s="9">
        <v>463.2</v>
      </c>
      <c r="D38" s="9">
        <v>1506.3</v>
      </c>
      <c r="E38" s="9">
        <v>609</v>
      </c>
      <c r="F38" s="9">
        <f t="shared" si="4"/>
        <v>40.430193188607852</v>
      </c>
      <c r="G38" s="9">
        <f t="shared" si="5"/>
        <v>131.47668393782382</v>
      </c>
    </row>
    <row r="39" spans="1:7">
      <c r="A39" s="1" t="s">
        <v>44</v>
      </c>
      <c r="B39" s="21" t="s">
        <v>45</v>
      </c>
      <c r="C39" s="9">
        <v>463.2</v>
      </c>
      <c r="D39" s="9">
        <v>1506.3</v>
      </c>
      <c r="E39" s="9">
        <v>609</v>
      </c>
      <c r="F39" s="9">
        <f t="shared" si="4"/>
        <v>40.430193188607852</v>
      </c>
      <c r="G39" s="9">
        <f t="shared" si="5"/>
        <v>131.47668393782382</v>
      </c>
    </row>
    <row r="40" spans="1:7" ht="25.5">
      <c r="A40" s="15" t="s">
        <v>46</v>
      </c>
      <c r="B40" s="19"/>
      <c r="C40" s="16">
        <f>C4-C25</f>
        <v>-59.099999999999909</v>
      </c>
      <c r="D40" s="16">
        <f>D4-D25</f>
        <v>0</v>
      </c>
      <c r="E40" s="16">
        <f>E4-E25</f>
        <v>-15.099999999999909</v>
      </c>
      <c r="F40" s="16"/>
      <c r="G40" s="16"/>
    </row>
    <row r="41" spans="1:7">
      <c r="A41" s="14" t="s">
        <v>47</v>
      </c>
      <c r="B41" s="23"/>
      <c r="C41" s="13">
        <v>59.1</v>
      </c>
      <c r="D41" s="13">
        <f t="shared" ref="D41:E41" si="6">D43</f>
        <v>0</v>
      </c>
      <c r="E41" s="13">
        <f t="shared" si="6"/>
        <v>15.099999999999909</v>
      </c>
      <c r="F41" s="13"/>
      <c r="G41" s="13"/>
    </row>
    <row r="42" spans="1:7">
      <c r="A42" s="1" t="s">
        <v>5</v>
      </c>
      <c r="B42" s="21"/>
      <c r="C42" s="9"/>
      <c r="D42" s="9"/>
      <c r="E42" s="9"/>
      <c r="F42" s="9"/>
      <c r="G42" s="9"/>
    </row>
    <row r="43" spans="1:7" ht="25.5">
      <c r="A43" s="1" t="s">
        <v>48</v>
      </c>
      <c r="B43" s="21" t="s">
        <v>49</v>
      </c>
      <c r="C43" s="9">
        <v>59.1</v>
      </c>
      <c r="D43" s="9">
        <f>D44+D45</f>
        <v>0</v>
      </c>
      <c r="E43" s="9">
        <f>E44+E45</f>
        <v>15.099999999999909</v>
      </c>
      <c r="F43" s="9"/>
      <c r="G43" s="9"/>
    </row>
    <row r="44" spans="1:7" ht="25.5">
      <c r="A44" s="1" t="s">
        <v>50</v>
      </c>
      <c r="B44" s="21" t="s">
        <v>51</v>
      </c>
      <c r="C44" s="9">
        <v>-1096.9000000000001</v>
      </c>
      <c r="D44" s="9">
        <v>-3404.1</v>
      </c>
      <c r="E44" s="9">
        <v>-1133</v>
      </c>
      <c r="F44" s="9"/>
      <c r="G44" s="9"/>
    </row>
    <row r="45" spans="1:7" ht="29.25" customHeight="1">
      <c r="A45" s="1" t="s">
        <v>52</v>
      </c>
      <c r="B45" s="21" t="s">
        <v>53</v>
      </c>
      <c r="C45" s="9">
        <v>1156</v>
      </c>
      <c r="D45" s="9">
        <v>3404.1</v>
      </c>
      <c r="E45" s="9">
        <v>1148.0999999999999</v>
      </c>
      <c r="F45" s="9"/>
      <c r="G45" s="9"/>
    </row>
    <row r="49" spans="1:7">
      <c r="A49" s="29" t="s">
        <v>67</v>
      </c>
      <c r="B49" s="29"/>
      <c r="C49" s="29"/>
      <c r="D49" s="29"/>
      <c r="E49" s="29"/>
      <c r="F49" s="29"/>
      <c r="G49" s="29"/>
    </row>
  </sheetData>
  <mergeCells count="2">
    <mergeCell ref="A49:G49"/>
    <mergeCell ref="A1:G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G6" sqref="G6"/>
    </sheetView>
  </sheetViews>
  <sheetFormatPr defaultRowHeight="15"/>
  <cols>
    <col min="1" max="1" width="22.28515625" style="3" customWidth="1"/>
    <col min="2" max="2" width="15.7109375" style="3" customWidth="1"/>
    <col min="3" max="3" width="10.42578125" style="3" customWidth="1"/>
    <col min="4" max="4" width="14.140625" style="3" customWidth="1"/>
    <col min="5" max="5" width="13.1406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30" t="s">
        <v>69</v>
      </c>
      <c r="B2" s="29"/>
      <c r="C2" s="29"/>
      <c r="D2" s="29"/>
      <c r="E2" s="29"/>
      <c r="F2" s="29"/>
      <c r="G2" s="29"/>
    </row>
    <row r="3" spans="1:7">
      <c r="G3" s="4" t="s">
        <v>68</v>
      </c>
    </row>
    <row r="4" spans="1:7" ht="66.75" customHeight="1">
      <c r="A4" s="27" t="s">
        <v>55</v>
      </c>
      <c r="B4" s="24" t="s">
        <v>56</v>
      </c>
      <c r="C4" s="24" t="s">
        <v>70</v>
      </c>
      <c r="D4" s="24" t="s">
        <v>71</v>
      </c>
      <c r="E4" s="24" t="s">
        <v>72</v>
      </c>
      <c r="F4" s="24" t="s">
        <v>2</v>
      </c>
      <c r="G4" s="24" t="s">
        <v>3</v>
      </c>
    </row>
    <row r="5" spans="1:7" ht="44.25" customHeight="1">
      <c r="A5" s="28" t="s">
        <v>57</v>
      </c>
      <c r="B5" s="25">
        <v>5</v>
      </c>
      <c r="C5" s="26">
        <v>353.5</v>
      </c>
      <c r="D5" s="26">
        <v>905.1</v>
      </c>
      <c r="E5" s="26">
        <v>201.1</v>
      </c>
      <c r="F5" s="26">
        <f>E5/D5*100</f>
        <v>22.218539387912937</v>
      </c>
      <c r="G5" s="26">
        <f>E5/C5*100</f>
        <v>56.888260254596887</v>
      </c>
    </row>
    <row r="6" spans="1:7" ht="42.75" customHeight="1">
      <c r="A6" s="28" t="s">
        <v>58</v>
      </c>
      <c r="B6" s="25">
        <v>4.5</v>
      </c>
      <c r="C6" s="26">
        <v>432.7</v>
      </c>
      <c r="D6" s="26">
        <v>1023.4</v>
      </c>
      <c r="E6" s="26">
        <v>428.2</v>
      </c>
      <c r="F6" s="26">
        <f>E6/D6*100</f>
        <v>41.84092241547782</v>
      </c>
      <c r="G6" s="26">
        <f>E6/C6*100</f>
        <v>98.960018488560209</v>
      </c>
    </row>
    <row r="10" spans="1:7">
      <c r="A10" s="29" t="s">
        <v>60</v>
      </c>
      <c r="B10" s="29"/>
      <c r="C10" s="29"/>
      <c r="D10" s="29"/>
      <c r="E10" s="29"/>
      <c r="F10" s="29"/>
      <c r="G10" s="29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2017-07-13T14:18:56Z</cp:lastPrinted>
  <dcterms:created xsi:type="dcterms:W3CDTF">2017-04-17T10:25:39Z</dcterms:created>
  <dcterms:modified xsi:type="dcterms:W3CDTF">2017-07-13T14:18:57Z</dcterms:modified>
</cp:coreProperties>
</file>