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155" windowHeight="9525"/>
  </bookViews>
  <sheets>
    <sheet name="таблица 1" sheetId="1" r:id="rId1"/>
    <sheet name="таблица 2" sheetId="2" r:id="rId2"/>
  </sheets>
  <definedNames>
    <definedName name="_GoBack" localSheetId="0">'таблица 1'!$G$24</definedName>
  </definedName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9"/>
  <c r="G20"/>
  <c r="G21"/>
  <c r="G22"/>
  <c r="G23"/>
  <c r="G24"/>
  <c r="F7"/>
  <c r="F8"/>
  <c r="F9"/>
  <c r="F10"/>
  <c r="F11"/>
  <c r="F12"/>
  <c r="F13"/>
  <c r="F14"/>
  <c r="F15"/>
  <c r="F16"/>
  <c r="F17"/>
  <c r="F19"/>
  <c r="F20"/>
  <c r="F21"/>
  <c r="F22"/>
  <c r="F23"/>
  <c r="F24"/>
  <c r="F25"/>
  <c r="F26"/>
  <c r="E18"/>
  <c r="G18" s="1"/>
  <c r="D18"/>
  <c r="C18"/>
  <c r="F18" l="1"/>
  <c r="C27" l="1"/>
  <c r="E27" l="1"/>
  <c r="E43" s="1"/>
  <c r="D27"/>
  <c r="D43" s="1"/>
  <c r="D46"/>
  <c r="D44" s="1"/>
  <c r="E46"/>
  <c r="E44" s="1"/>
  <c r="G30"/>
  <c r="G33"/>
  <c r="G34"/>
  <c r="G35"/>
  <c r="G39"/>
  <c r="G40"/>
  <c r="G41"/>
  <c r="G42"/>
  <c r="F30"/>
  <c r="F32"/>
  <c r="F33"/>
  <c r="F34"/>
  <c r="F35"/>
  <c r="F36"/>
  <c r="F37"/>
  <c r="F38"/>
  <c r="F39"/>
  <c r="F40"/>
  <c r="F41"/>
  <c r="F42"/>
  <c r="C46" l="1"/>
  <c r="C44" s="1"/>
  <c r="C43"/>
  <c r="F5" i="2"/>
  <c r="G5"/>
  <c r="G29" i="1"/>
  <c r="F29"/>
  <c r="G6"/>
  <c r="F6"/>
  <c r="G4"/>
  <c r="F4"/>
  <c r="G6" i="2"/>
  <c r="F6"/>
  <c r="F27" i="1" l="1"/>
  <c r="G27"/>
</calcChain>
</file>

<file path=xl/sharedStrings.xml><?xml version="1.0" encoding="utf-8"?>
<sst xmlns="http://schemas.openxmlformats.org/spreadsheetml/2006/main" count="98" uniqueCount="94">
  <si>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</si>
  <si>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</si>
  <si>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</si>
  <si>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</si>
  <si>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Налоги на прибыль, доходы</t>
  </si>
  <si>
    <t>Налог 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</si>
  <si>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</si>
  <si>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</si>
  <si>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</si>
  <si>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</si>
  <si>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</si>
  <si>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</si>
  <si>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</si>
  <si>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</si>
  <si>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</si>
  <si>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</si>
  <si>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</si>
  <si>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</si>
  <si>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</si>
  <si>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</si>
  <si>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</si>
  <si>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</si>
  <si>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</si>
  <si>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</si>
  <si>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</si>
  <si>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</si>
  <si>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</si>
  <si>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</si>
  <si>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</si>
  <si>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</si>
  <si>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</si>
  <si>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</si>
  <si>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</si>
  <si>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</si>
  <si>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</si>
  <si>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</si>
  <si>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</si>
  <si>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</si>
  <si>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Культура, кинематография и средства массовой информации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</si>
  <si>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</si>
  <si>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</si>
  <si>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</si>
  <si>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</si>
  <si>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</si>
  <si>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</si>
  <si>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</si>
  <si>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</si>
  <si>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</si>
  <si>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</si>
  <si>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</si>
  <si>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</si>
  <si>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</si>
  <si>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</si>
  <si>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</si>
  <si>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</si>
  <si>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</si>
  <si>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</si>
  <si>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</si>
  <si>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Штрафы, санкции возмещение ущерба</t>
  </si>
  <si>
    <t>Прочие неналоговые доходы</t>
  </si>
  <si>
    <t>Дотации бюджетам субъектов Российской Федерации и муниципальных образований, в том числе: </t>
  </si>
  <si>
    <t>Прочие межбюджетные трансферты, передаваемые бюджетам поселений</t>
  </si>
  <si>
    <t>Начальник финансового управления                                                                                                Е.А. Малышева</t>
  </si>
  <si>
    <t>(тыс. руб.)</t>
  </si>
  <si>
    <t>% исполнения плана                       2018 года</t>
  </si>
  <si>
    <t>% исполнения 2018 года к 2017 году</t>
  </si>
  <si>
    <t>% исполнения плана 2018 года</t>
  </si>
  <si>
    <t>00 0412 0000000000 000</t>
  </si>
  <si>
    <t>Другие вопросы в области национальной экономики</t>
  </si>
  <si>
    <t>10102000010000110</t>
  </si>
  <si>
    <t>10503000010000110</t>
  </si>
  <si>
    <t>10601000000000110</t>
  </si>
  <si>
    <t>10606000000000110</t>
  </si>
  <si>
    <t>11105020000000120</t>
  </si>
  <si>
    <t>20200000000000151</t>
  </si>
  <si>
    <t>20210000000000151</t>
  </si>
  <si>
    <t>20215001100001151</t>
  </si>
  <si>
    <t>20230000000000151</t>
  </si>
  <si>
    <t>20235118100000151</t>
  </si>
  <si>
    <t>20240000000000151</t>
  </si>
  <si>
    <t>20249999100000151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</si>
  <si>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июля 2018 г.
</t>
  </si>
  <si>
    <t>Исполнено на 1 июля 2017 г. (тыс. руб.)</t>
  </si>
  <si>
    <t>Утвержденные бюджетные назначения на                 1 июля 2018 г. (тыс. руб.)</t>
  </si>
  <si>
    <t>Исполнено на 1 июля 2018 г. (тыс. руб.)</t>
  </si>
  <si>
    <t xml:space="preserve">Сведения об исполнении бюджета Старожуковского муниципального образования                                                                               Базарно-Карабулакского муниципального района 
на 1 июля 2018 года      
</t>
  </si>
  <si>
    <t>Исполнено на 1 июля                    2017 г.</t>
  </si>
  <si>
    <t>Утвержденные бюджетные назначения на                        1 июля 2018 г.</t>
  </si>
  <si>
    <t>Исполнено на 1 июля 2018 г.</t>
  </si>
  <si>
    <t>00 0107 0000000000 000</t>
  </si>
  <si>
    <t>Безвозмездные поступления физических лиц</t>
  </si>
  <si>
    <t>20705030100073180</t>
  </si>
  <si>
    <t>Безвозмездные поступления организаций</t>
  </si>
  <si>
    <t>20405099100073180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</si>
</sst>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164" formatCode="_-* #,##0.0\ _₽_-;\-* #,##0.0\ _₽_-;_-* &quot;-&quot;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1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1" fontId="1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85" zoomScaleNormal="85" workbookViewId="0">
      <selection activeCell="D48" sqref="D48"/>
    </sheetView>
  </sheetViews>
  <sheetFormatPr defaultRowHeight="15"/>
  <cols>
    <col min="1" max="1" width="32.28515625" style="3" customWidth="1"/>
    <col min="2" max="2" width="21.140625" style="3" customWidth="1"/>
    <col min="3" max="3" width="11.7109375" style="3" customWidth="1"/>
    <col min="4" max="4" width="15" style="3" customWidth="1"/>
    <col min="5" max="5" width="11.5703125" style="3" customWidth="1"/>
    <col min="6" max="6" width="11.140625" style="3" customWidth="1"/>
    <col min="7" max="7" width="12.7109375" style="3" customWidth="1"/>
    <col min="8" max="16384" width="9.140625" style="3"/>
  </cols>
  <sheetData>
    <row r="1" spans="1:7" ht="63" customHeight="1">
      <c r="A1" s="34" t="s">
        <v>85</v>
      </c>
      <c r="B1" s="33"/>
      <c r="C1" s="33"/>
      <c r="D1" s="33"/>
      <c r="E1" s="33"/>
      <c r="F1" s="33"/>
      <c r="G1" s="33"/>
    </row>
    <row r="2" spans="1:7">
      <c r="G2" s="4" t="s">
        <v>54</v>
      </c>
    </row>
    <row r="3" spans="1:7" ht="63.75" customHeight="1">
      <c r="A3" s="2" t="s">
        <v>0</v>
      </c>
      <c r="B3" s="2" t="s">
        <v>1</v>
      </c>
      <c r="C3" s="2" t="s">
        <v>86</v>
      </c>
      <c r="D3" s="2" t="s">
        <v>87</v>
      </c>
      <c r="E3" s="2" t="s">
        <v>88</v>
      </c>
      <c r="F3" s="2" t="s">
        <v>64</v>
      </c>
      <c r="G3" s="2" t="s">
        <v>65</v>
      </c>
    </row>
    <row r="4" spans="1:7" ht="15.75" customHeight="1">
      <c r="A4" s="5" t="s">
        <v>2</v>
      </c>
      <c r="B4" s="8"/>
      <c r="C4" s="25">
        <v>1106.5</v>
      </c>
      <c r="D4" s="25">
        <v>4313.6000000000004</v>
      </c>
      <c r="E4" s="25">
        <v>1161.4000000000001</v>
      </c>
      <c r="F4" s="25">
        <f>E4/D4*100</f>
        <v>26.924146884272997</v>
      </c>
      <c r="G4" s="25">
        <f>E4/C4*100</f>
        <v>104.96159060099413</v>
      </c>
    </row>
    <row r="5" spans="1:7" ht="15" customHeight="1">
      <c r="A5" s="20" t="s">
        <v>3</v>
      </c>
      <c r="B5" s="21"/>
      <c r="C5" s="26"/>
      <c r="D5" s="26"/>
      <c r="E5" s="26"/>
      <c r="F5" s="16"/>
      <c r="G5" s="27"/>
    </row>
    <row r="6" spans="1:7" ht="14.25" customHeight="1">
      <c r="A6" s="22" t="s">
        <v>56</v>
      </c>
      <c r="B6" s="23">
        <v>1E+16</v>
      </c>
      <c r="C6" s="31">
        <v>318.89999999999998</v>
      </c>
      <c r="D6" s="32">
        <v>2638.3</v>
      </c>
      <c r="E6" s="31">
        <v>453.2</v>
      </c>
      <c r="F6" s="16">
        <f t="shared" ref="F6:F26" si="0">E6/D6*100</f>
        <v>17.177728082477351</v>
      </c>
      <c r="G6" s="16">
        <f t="shared" ref="G6:G24" si="1">E6/C6*100</f>
        <v>142.11351520852932</v>
      </c>
    </row>
    <row r="7" spans="1:7" ht="16.5" customHeight="1">
      <c r="A7" s="22" t="s">
        <v>4</v>
      </c>
      <c r="B7" s="23">
        <v>1.01E+16</v>
      </c>
      <c r="C7" s="31">
        <v>44.8</v>
      </c>
      <c r="D7" s="31">
        <v>441.5</v>
      </c>
      <c r="E7" s="31">
        <v>228.3</v>
      </c>
      <c r="F7" s="16">
        <f t="shared" si="0"/>
        <v>51.710079275198197</v>
      </c>
      <c r="G7" s="16">
        <f t="shared" si="1"/>
        <v>509.59821428571433</v>
      </c>
    </row>
    <row r="8" spans="1:7" ht="14.25" customHeight="1">
      <c r="A8" s="22" t="s">
        <v>5</v>
      </c>
      <c r="B8" s="24" t="s">
        <v>69</v>
      </c>
      <c r="C8" s="31">
        <v>44.8</v>
      </c>
      <c r="D8" s="31">
        <v>441.5</v>
      </c>
      <c r="E8" s="31">
        <v>228.8</v>
      </c>
      <c r="F8" s="16">
        <f t="shared" si="0"/>
        <v>51.823329558323891</v>
      </c>
      <c r="G8" s="16">
        <f t="shared" si="1"/>
        <v>510.71428571428578</v>
      </c>
    </row>
    <row r="9" spans="1:7">
      <c r="A9" s="22" t="s">
        <v>6</v>
      </c>
      <c r="B9" s="23">
        <v>1.05E+16</v>
      </c>
      <c r="C9" s="31">
        <v>33.299999999999997</v>
      </c>
      <c r="D9" s="31">
        <v>54.1</v>
      </c>
      <c r="E9" s="31">
        <v>54.1</v>
      </c>
      <c r="F9" s="16">
        <f t="shared" si="0"/>
        <v>100</v>
      </c>
      <c r="G9" s="16">
        <f t="shared" si="1"/>
        <v>162.46246246246247</v>
      </c>
    </row>
    <row r="10" spans="1:7" ht="12.75" customHeight="1">
      <c r="A10" s="22" t="s">
        <v>7</v>
      </c>
      <c r="B10" s="24" t="s">
        <v>70</v>
      </c>
      <c r="C10" s="31">
        <v>33.299999999999997</v>
      </c>
      <c r="D10" s="31">
        <v>54.1</v>
      </c>
      <c r="E10" s="31">
        <v>54.1</v>
      </c>
      <c r="F10" s="16">
        <f t="shared" si="0"/>
        <v>100</v>
      </c>
      <c r="G10" s="16">
        <f t="shared" si="1"/>
        <v>162.46246246246247</v>
      </c>
    </row>
    <row r="11" spans="1:7">
      <c r="A11" s="22" t="s">
        <v>8</v>
      </c>
      <c r="B11" s="23">
        <v>1.06E+16</v>
      </c>
      <c r="C11" s="31">
        <v>198.8</v>
      </c>
      <c r="D11" s="31">
        <v>2116.6999999999998</v>
      </c>
      <c r="E11" s="31">
        <v>167.7</v>
      </c>
      <c r="F11" s="16">
        <f t="shared" si="0"/>
        <v>7.9227098785845902</v>
      </c>
      <c r="G11" s="16">
        <f t="shared" si="1"/>
        <v>84.356136820925542</v>
      </c>
    </row>
    <row r="12" spans="1:7" ht="14.25" customHeight="1">
      <c r="A12" s="22" t="s">
        <v>9</v>
      </c>
      <c r="B12" s="24" t="s">
        <v>71</v>
      </c>
      <c r="C12" s="31">
        <v>23.5</v>
      </c>
      <c r="D12" s="31">
        <v>214.6</v>
      </c>
      <c r="E12" s="31">
        <v>10.5</v>
      </c>
      <c r="F12" s="16">
        <f t="shared" si="0"/>
        <v>4.8928238583410995</v>
      </c>
      <c r="G12" s="16">
        <f t="shared" si="1"/>
        <v>44.680851063829785</v>
      </c>
    </row>
    <row r="13" spans="1:7">
      <c r="A13" s="22" t="s">
        <v>10</v>
      </c>
      <c r="B13" s="24" t="s">
        <v>72</v>
      </c>
      <c r="C13" s="31">
        <v>175.3</v>
      </c>
      <c r="D13" s="31">
        <v>1902.1</v>
      </c>
      <c r="E13" s="31">
        <v>157.1</v>
      </c>
      <c r="F13" s="16">
        <f t="shared" si="0"/>
        <v>8.2592923610746016</v>
      </c>
      <c r="G13" s="16">
        <f t="shared" si="1"/>
        <v>89.617798060467763</v>
      </c>
    </row>
    <row r="14" spans="1:7">
      <c r="A14" s="22" t="s">
        <v>11</v>
      </c>
      <c r="B14" s="23">
        <v>1.08040000100001E+16</v>
      </c>
      <c r="C14" s="31">
        <v>0.2</v>
      </c>
      <c r="D14" s="31">
        <v>1</v>
      </c>
      <c r="E14" s="31">
        <v>0.6</v>
      </c>
      <c r="F14" s="16">
        <f t="shared" si="0"/>
        <v>60</v>
      </c>
      <c r="G14" s="16">
        <f t="shared" si="1"/>
        <v>299.99999999999994</v>
      </c>
    </row>
    <row r="15" spans="1:7" ht="105.75" customHeight="1">
      <c r="A15" s="22" t="s">
        <v>57</v>
      </c>
      <c r="B15" s="24" t="s">
        <v>73</v>
      </c>
      <c r="C15" s="16">
        <v>11.4</v>
      </c>
      <c r="D15" s="16">
        <v>23</v>
      </c>
      <c r="E15" s="16">
        <v>0</v>
      </c>
      <c r="F15" s="16">
        <f t="shared" si="0"/>
        <v>0</v>
      </c>
      <c r="G15" s="16">
        <f t="shared" si="1"/>
        <v>0</v>
      </c>
    </row>
    <row r="16" spans="1:7" ht="13.5" customHeight="1">
      <c r="A16" s="22" t="s">
        <v>58</v>
      </c>
      <c r="B16" s="23">
        <v>1.16E+16</v>
      </c>
      <c r="C16" s="31">
        <v>30.3</v>
      </c>
      <c r="D16" s="31">
        <v>2</v>
      </c>
      <c r="E16" s="31">
        <v>2</v>
      </c>
      <c r="F16" s="16">
        <f t="shared" si="0"/>
        <v>100</v>
      </c>
      <c r="G16" s="16">
        <f t="shared" si="1"/>
        <v>6.6006600660065997</v>
      </c>
    </row>
    <row r="17" spans="1:7" hidden="1">
      <c r="A17" s="22" t="s">
        <v>59</v>
      </c>
      <c r="B17" s="23">
        <v>1.17E+16</v>
      </c>
      <c r="C17" s="31"/>
      <c r="D17" s="31"/>
      <c r="E17" s="31"/>
      <c r="F17" s="16" t="e">
        <f t="shared" si="0"/>
        <v>#DIV/0!</v>
      </c>
      <c r="G17" s="16" t="e">
        <f t="shared" si="1"/>
        <v>#DIV/0!</v>
      </c>
    </row>
    <row r="18" spans="1:7" ht="38.25" customHeight="1">
      <c r="A18" s="22" t="s">
        <v>12</v>
      </c>
      <c r="B18" s="24" t="s">
        <v>74</v>
      </c>
      <c r="C18" s="31">
        <f>C19+C21+C23</f>
        <v>787.6</v>
      </c>
      <c r="D18" s="31">
        <f>D19+D21+D23+D25+D26</f>
        <v>1675.3</v>
      </c>
      <c r="E18" s="31">
        <f>E19+E21+E23</f>
        <v>708.2</v>
      </c>
      <c r="F18" s="16">
        <f t="shared" si="0"/>
        <v>42.273025726735511</v>
      </c>
      <c r="G18" s="16">
        <f t="shared" si="1"/>
        <v>89.918740477399695</v>
      </c>
    </row>
    <row r="19" spans="1:7" ht="51">
      <c r="A19" s="22" t="s">
        <v>60</v>
      </c>
      <c r="B19" s="24" t="s">
        <v>75</v>
      </c>
      <c r="C19" s="31">
        <v>28.5</v>
      </c>
      <c r="D19" s="31">
        <v>62.1</v>
      </c>
      <c r="E19" s="31">
        <v>31.2</v>
      </c>
      <c r="F19" s="16">
        <f t="shared" si="0"/>
        <v>50.24154589371981</v>
      </c>
      <c r="G19" s="16">
        <f t="shared" si="1"/>
        <v>109.47368421052633</v>
      </c>
    </row>
    <row r="20" spans="1:7" ht="39" customHeight="1">
      <c r="A20" s="22" t="s">
        <v>13</v>
      </c>
      <c r="B20" s="24" t="s">
        <v>76</v>
      </c>
      <c r="C20" s="31">
        <v>28.5</v>
      </c>
      <c r="D20" s="31">
        <v>62.1</v>
      </c>
      <c r="E20" s="31">
        <v>31.2</v>
      </c>
      <c r="F20" s="16">
        <f t="shared" si="0"/>
        <v>50.24154589371981</v>
      </c>
      <c r="G20" s="16">
        <f t="shared" si="1"/>
        <v>109.47368421052633</v>
      </c>
    </row>
    <row r="21" spans="1:7" ht="51">
      <c r="A21" s="22" t="s">
        <v>14</v>
      </c>
      <c r="B21" s="24" t="s">
        <v>77</v>
      </c>
      <c r="C21" s="31">
        <v>26.2</v>
      </c>
      <c r="D21" s="31">
        <v>67.099999999999994</v>
      </c>
      <c r="E21" s="31">
        <v>33.5</v>
      </c>
      <c r="F21" s="16">
        <f t="shared" si="0"/>
        <v>49.92548435171387</v>
      </c>
      <c r="G21" s="16">
        <f t="shared" si="1"/>
        <v>127.86259541984732</v>
      </c>
    </row>
    <row r="22" spans="1:7" ht="54" customHeight="1">
      <c r="A22" s="22" t="s">
        <v>15</v>
      </c>
      <c r="B22" s="24" t="s">
        <v>78</v>
      </c>
      <c r="C22" s="31">
        <v>26.2</v>
      </c>
      <c r="D22" s="31">
        <v>67.099999999999994</v>
      </c>
      <c r="E22" s="31">
        <v>33.5</v>
      </c>
      <c r="F22" s="16">
        <f t="shared" si="0"/>
        <v>49.92548435171387</v>
      </c>
      <c r="G22" s="16">
        <f t="shared" si="1"/>
        <v>127.86259541984732</v>
      </c>
    </row>
    <row r="23" spans="1:7" ht="14.25" customHeight="1">
      <c r="A23" s="22" t="s">
        <v>16</v>
      </c>
      <c r="B23" s="24" t="s">
        <v>79</v>
      </c>
      <c r="C23" s="31">
        <v>732.9</v>
      </c>
      <c r="D23" s="31">
        <v>1481.6</v>
      </c>
      <c r="E23" s="31">
        <v>643.5</v>
      </c>
      <c r="F23" s="16">
        <f t="shared" si="0"/>
        <v>43.432775377969769</v>
      </c>
      <c r="G23" s="16">
        <f t="shared" si="1"/>
        <v>87.801882930822757</v>
      </c>
    </row>
    <row r="24" spans="1:7" ht="27" customHeight="1">
      <c r="A24" s="22" t="s">
        <v>61</v>
      </c>
      <c r="B24" s="24" t="s">
        <v>80</v>
      </c>
      <c r="C24" s="31">
        <v>732.9</v>
      </c>
      <c r="D24" s="31">
        <v>1481.6</v>
      </c>
      <c r="E24" s="31">
        <v>643.5</v>
      </c>
      <c r="F24" s="16">
        <f t="shared" si="0"/>
        <v>43.432775377969769</v>
      </c>
      <c r="G24" s="16">
        <f t="shared" si="1"/>
        <v>87.801882930822757</v>
      </c>
    </row>
    <row r="25" spans="1:7" ht="27" customHeight="1">
      <c r="A25" s="22" t="s">
        <v>90</v>
      </c>
      <c r="B25" s="24" t="s">
        <v>91</v>
      </c>
      <c r="C25" s="31">
        <v>0</v>
      </c>
      <c r="D25" s="31">
        <v>34.5</v>
      </c>
      <c r="E25" s="31">
        <v>0</v>
      </c>
      <c r="F25" s="16">
        <f t="shared" si="0"/>
        <v>0</v>
      </c>
      <c r="G25" s="16">
        <v>0</v>
      </c>
    </row>
    <row r="26" spans="1:7" ht="27" customHeight="1">
      <c r="A26" s="22" t="s">
        <v>92</v>
      </c>
      <c r="B26" s="24" t="s">
        <v>93</v>
      </c>
      <c r="C26" s="31">
        <v>0</v>
      </c>
      <c r="D26" s="31">
        <v>30</v>
      </c>
      <c r="E26" s="31">
        <v>0</v>
      </c>
      <c r="F26" s="16">
        <f t="shared" si="0"/>
        <v>0</v>
      </c>
      <c r="G26" s="16">
        <v>0</v>
      </c>
    </row>
    <row r="27" spans="1:7">
      <c r="A27" s="6" t="s">
        <v>17</v>
      </c>
      <c r="B27" s="9"/>
      <c r="C27" s="25">
        <f>C29+C34+C36+C39+C41</f>
        <v>1121.5999999999999</v>
      </c>
      <c r="D27" s="25">
        <f>D29+D34+D36+D39+D41</f>
        <v>4510.8999999999996</v>
      </c>
      <c r="E27" s="25">
        <f>E29+E34+E36+E39+E41</f>
        <v>1325.7</v>
      </c>
      <c r="F27" s="25">
        <f>E27/D27*100</f>
        <v>29.388813762220401</v>
      </c>
      <c r="G27" s="25">
        <f>E27/C27*100</f>
        <v>118.19721825962912</v>
      </c>
    </row>
    <row r="28" spans="1:7">
      <c r="A28" s="1" t="s">
        <v>3</v>
      </c>
      <c r="B28" s="10"/>
      <c r="C28" s="28"/>
      <c r="D28" s="28"/>
      <c r="E28" s="28"/>
      <c r="F28" s="28"/>
      <c r="G28" s="28"/>
    </row>
    <row r="29" spans="1:7">
      <c r="A29" s="1" t="s">
        <v>18</v>
      </c>
      <c r="B29" s="11" t="s">
        <v>19</v>
      </c>
      <c r="C29" s="16">
        <v>463.5</v>
      </c>
      <c r="D29" s="16">
        <v>1598.4</v>
      </c>
      <c r="E29" s="16">
        <v>458.6</v>
      </c>
      <c r="F29" s="16">
        <f t="shared" ref="F29:F42" si="2">E29/D29*100</f>
        <v>28.691191191191191</v>
      </c>
      <c r="G29" s="16">
        <f t="shared" ref="G29:G42" si="3">E29/C29*100</f>
        <v>98.942826321467109</v>
      </c>
    </row>
    <row r="30" spans="1:7" ht="51" customHeight="1">
      <c r="A30" s="1" t="s">
        <v>20</v>
      </c>
      <c r="B30" s="12" t="s">
        <v>21</v>
      </c>
      <c r="C30" s="16">
        <v>462.5</v>
      </c>
      <c r="D30" s="29">
        <v>1564.3</v>
      </c>
      <c r="E30" s="16">
        <v>456.9</v>
      </c>
      <c r="F30" s="16">
        <f t="shared" si="2"/>
        <v>29.207952438790514</v>
      </c>
      <c r="G30" s="16">
        <f t="shared" si="3"/>
        <v>98.789189189189187</v>
      </c>
    </row>
    <row r="31" spans="1:7" ht="27.75" customHeight="1">
      <c r="A31" s="1" t="s">
        <v>68</v>
      </c>
      <c r="B31" s="12" t="s">
        <v>89</v>
      </c>
      <c r="C31" s="16">
        <v>0</v>
      </c>
      <c r="D31" s="29">
        <v>24.8</v>
      </c>
      <c r="E31" s="16">
        <v>0</v>
      </c>
      <c r="F31" s="16"/>
      <c r="G31" s="16"/>
    </row>
    <row r="32" spans="1:7">
      <c r="A32" s="1" t="s">
        <v>22</v>
      </c>
      <c r="B32" s="11" t="s">
        <v>23</v>
      </c>
      <c r="C32" s="16">
        <v>0</v>
      </c>
      <c r="D32" s="29">
        <v>5</v>
      </c>
      <c r="E32" s="16">
        <v>0</v>
      </c>
      <c r="F32" s="16">
        <f t="shared" si="2"/>
        <v>0</v>
      </c>
      <c r="G32" s="16">
        <v>0</v>
      </c>
    </row>
    <row r="33" spans="1:7" ht="24.75" customHeight="1">
      <c r="A33" s="1" t="s">
        <v>24</v>
      </c>
      <c r="B33" s="11" t="s">
        <v>25</v>
      </c>
      <c r="C33" s="16">
        <v>1</v>
      </c>
      <c r="D33" s="16">
        <v>4.3</v>
      </c>
      <c r="E33" s="16">
        <v>1.7</v>
      </c>
      <c r="F33" s="16">
        <f t="shared" si="2"/>
        <v>39.534883720930232</v>
      </c>
      <c r="G33" s="16">
        <f t="shared" si="3"/>
        <v>170</v>
      </c>
    </row>
    <row r="34" spans="1:7">
      <c r="A34" s="1" t="s">
        <v>26</v>
      </c>
      <c r="B34" s="11" t="s">
        <v>27</v>
      </c>
      <c r="C34" s="16">
        <v>26.2</v>
      </c>
      <c r="D34" s="16">
        <v>67.099999999999994</v>
      </c>
      <c r="E34" s="16">
        <v>33.5</v>
      </c>
      <c r="F34" s="16">
        <f t="shared" si="2"/>
        <v>49.92548435171387</v>
      </c>
      <c r="G34" s="16">
        <f t="shared" si="3"/>
        <v>127.86259541984732</v>
      </c>
    </row>
    <row r="35" spans="1:7" ht="25.5">
      <c r="A35" s="1" t="s">
        <v>28</v>
      </c>
      <c r="B35" s="11" t="s">
        <v>29</v>
      </c>
      <c r="C35" s="16">
        <v>26.2</v>
      </c>
      <c r="D35" s="16">
        <v>67.099999999999994</v>
      </c>
      <c r="E35" s="16">
        <v>33.5</v>
      </c>
      <c r="F35" s="16">
        <f t="shared" si="2"/>
        <v>49.92548435171387</v>
      </c>
      <c r="G35" s="16">
        <f t="shared" si="3"/>
        <v>127.86259541984732</v>
      </c>
    </row>
    <row r="36" spans="1:7">
      <c r="A36" s="1" t="s">
        <v>30</v>
      </c>
      <c r="B36" s="11" t="s">
        <v>31</v>
      </c>
      <c r="C36" s="16">
        <v>0</v>
      </c>
      <c r="D36" s="16">
        <v>833.9</v>
      </c>
      <c r="E36" s="16">
        <v>179.5</v>
      </c>
      <c r="F36" s="16">
        <f t="shared" si="2"/>
        <v>21.525362753327737</v>
      </c>
      <c r="G36" s="16">
        <v>0</v>
      </c>
    </row>
    <row r="37" spans="1:7" ht="25.5">
      <c r="A37" s="1" t="s">
        <v>32</v>
      </c>
      <c r="B37" s="11" t="s">
        <v>33</v>
      </c>
      <c r="C37" s="16">
        <v>0</v>
      </c>
      <c r="D37" s="16">
        <v>782.9</v>
      </c>
      <c r="E37" s="16">
        <v>179.5</v>
      </c>
      <c r="F37" s="16">
        <f t="shared" si="2"/>
        <v>22.927576957465835</v>
      </c>
      <c r="G37" s="16">
        <v>0</v>
      </c>
    </row>
    <row r="38" spans="1:7" ht="25.5">
      <c r="A38" s="19" t="s">
        <v>68</v>
      </c>
      <c r="B38" s="11" t="s">
        <v>67</v>
      </c>
      <c r="C38" s="16">
        <v>0</v>
      </c>
      <c r="D38" s="16">
        <v>51</v>
      </c>
      <c r="E38" s="16">
        <v>0</v>
      </c>
      <c r="F38" s="16">
        <f t="shared" si="2"/>
        <v>0</v>
      </c>
      <c r="G38" s="16">
        <v>0</v>
      </c>
    </row>
    <row r="39" spans="1:7">
      <c r="A39" s="1" t="s">
        <v>34</v>
      </c>
      <c r="B39" s="11" t="s">
        <v>35</v>
      </c>
      <c r="C39" s="16">
        <v>22.9</v>
      </c>
      <c r="D39" s="16">
        <v>49.4</v>
      </c>
      <c r="E39" s="16">
        <v>46</v>
      </c>
      <c r="F39" s="16">
        <f t="shared" si="2"/>
        <v>93.117408906882588</v>
      </c>
      <c r="G39" s="16">
        <f t="shared" si="3"/>
        <v>200.87336244541487</v>
      </c>
    </row>
    <row r="40" spans="1:7">
      <c r="A40" s="1" t="s">
        <v>36</v>
      </c>
      <c r="B40" s="11" t="s">
        <v>37</v>
      </c>
      <c r="C40" s="16">
        <v>22.9</v>
      </c>
      <c r="D40" s="16">
        <v>49.4</v>
      </c>
      <c r="E40" s="16">
        <v>46</v>
      </c>
      <c r="F40" s="16">
        <f t="shared" si="2"/>
        <v>93.117408906882588</v>
      </c>
      <c r="G40" s="16">
        <f t="shared" si="3"/>
        <v>200.87336244541487</v>
      </c>
    </row>
    <row r="41" spans="1:7" ht="25.5">
      <c r="A41" s="1" t="s">
        <v>38</v>
      </c>
      <c r="B41" s="11" t="s">
        <v>39</v>
      </c>
      <c r="C41" s="16">
        <v>609</v>
      </c>
      <c r="D41" s="16">
        <v>1962.1</v>
      </c>
      <c r="E41" s="16">
        <v>608.1</v>
      </c>
      <c r="F41" s="16">
        <f t="shared" si="2"/>
        <v>30.99230416390602</v>
      </c>
      <c r="G41" s="16">
        <f t="shared" si="3"/>
        <v>99.85221674876847</v>
      </c>
    </row>
    <row r="42" spans="1:7">
      <c r="A42" s="1" t="s">
        <v>40</v>
      </c>
      <c r="B42" s="11" t="s">
        <v>41</v>
      </c>
      <c r="C42" s="16">
        <v>609</v>
      </c>
      <c r="D42" s="16">
        <v>1962.1</v>
      </c>
      <c r="E42" s="16">
        <v>608.1</v>
      </c>
      <c r="F42" s="16">
        <f t="shared" si="2"/>
        <v>30.99230416390602</v>
      </c>
      <c r="G42" s="16">
        <f t="shared" si="3"/>
        <v>99.85221674876847</v>
      </c>
    </row>
    <row r="43" spans="1:7" ht="25.5">
      <c r="A43" s="7" t="s">
        <v>42</v>
      </c>
      <c r="B43" s="9"/>
      <c r="C43" s="30">
        <f>C4-C27</f>
        <v>-15.099999999999909</v>
      </c>
      <c r="D43" s="30">
        <f>D4-D27</f>
        <v>-197.29999999999927</v>
      </c>
      <c r="E43" s="30">
        <f>E4-E27</f>
        <v>-164.29999999999995</v>
      </c>
      <c r="F43" s="30"/>
      <c r="G43" s="30"/>
    </row>
    <row r="44" spans="1:7">
      <c r="A44" s="6" t="s">
        <v>43</v>
      </c>
      <c r="B44" s="13"/>
      <c r="C44" s="25">
        <f t="shared" ref="C44:E44" si="4">C46</f>
        <v>15.099999999999909</v>
      </c>
      <c r="D44" s="25">
        <f t="shared" si="4"/>
        <v>197.29999999999927</v>
      </c>
      <c r="E44" s="25">
        <f t="shared" si="4"/>
        <v>164.29999999999995</v>
      </c>
      <c r="F44" s="25"/>
      <c r="G44" s="25"/>
    </row>
    <row r="45" spans="1:7">
      <c r="A45" s="1" t="s">
        <v>3</v>
      </c>
      <c r="B45" s="11"/>
      <c r="C45" s="16"/>
      <c r="D45" s="16"/>
      <c r="E45" s="16"/>
      <c r="F45" s="16"/>
      <c r="G45" s="16"/>
    </row>
    <row r="46" spans="1:7" ht="25.5">
      <c r="A46" s="1" t="s">
        <v>44</v>
      </c>
      <c r="B46" s="11" t="s">
        <v>45</v>
      </c>
      <c r="C46" s="16">
        <f>C47+C48</f>
        <v>15.099999999999909</v>
      </c>
      <c r="D46" s="16">
        <f t="shared" ref="D46:E46" si="5">D47+D48</f>
        <v>197.29999999999927</v>
      </c>
      <c r="E46" s="16">
        <f t="shared" si="5"/>
        <v>164.29999999999995</v>
      </c>
      <c r="F46" s="16"/>
      <c r="G46" s="16"/>
    </row>
    <row r="47" spans="1:7" ht="25.5">
      <c r="A47" s="1" t="s">
        <v>46</v>
      </c>
      <c r="B47" s="11" t="s">
        <v>47</v>
      </c>
      <c r="C47" s="16">
        <v>-1133</v>
      </c>
      <c r="D47" s="16">
        <v>-4313.6000000000004</v>
      </c>
      <c r="E47" s="16">
        <v>-1168.7</v>
      </c>
      <c r="F47" s="16"/>
      <c r="G47" s="16"/>
    </row>
    <row r="48" spans="1:7" ht="29.25" customHeight="1">
      <c r="A48" s="1" t="s">
        <v>48</v>
      </c>
      <c r="B48" s="11" t="s">
        <v>49</v>
      </c>
      <c r="C48" s="16">
        <v>1148.0999999999999</v>
      </c>
      <c r="D48" s="16">
        <v>4510.8999999999996</v>
      </c>
      <c r="E48" s="16">
        <v>1333</v>
      </c>
      <c r="F48" s="16"/>
      <c r="G48" s="16"/>
    </row>
    <row r="52" spans="1:7">
      <c r="A52" s="33" t="s">
        <v>62</v>
      </c>
      <c r="B52" s="33"/>
      <c r="C52" s="33"/>
      <c r="D52" s="33"/>
      <c r="E52" s="33"/>
      <c r="F52" s="33"/>
      <c r="G52" s="33"/>
    </row>
  </sheetData>
  <mergeCells count="2">
    <mergeCell ref="A52:G52"/>
    <mergeCell ref="A1:G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B6" sqref="B6"/>
    </sheetView>
  </sheetViews>
  <sheetFormatPr defaultRowHeight="15"/>
  <cols>
    <col min="1" max="1" width="22.28515625" style="3" customWidth="1"/>
    <col min="2" max="2" width="15.7109375" style="3" customWidth="1"/>
    <col min="3" max="3" width="10.42578125" style="3" customWidth="1"/>
    <col min="4" max="4" width="14.140625" style="3" customWidth="1"/>
    <col min="5" max="5" width="13.140625" style="3" customWidth="1"/>
    <col min="6" max="6" width="11.7109375" style="3" customWidth="1"/>
    <col min="7" max="7" width="12.28515625" style="3" customWidth="1"/>
    <col min="8" max="16384" width="9.140625" style="3"/>
  </cols>
  <sheetData>
    <row r="2" spans="1:7" ht="96" customHeight="1">
      <c r="A2" s="34" t="s">
        <v>81</v>
      </c>
      <c r="B2" s="33"/>
      <c r="C2" s="33"/>
      <c r="D2" s="33"/>
      <c r="E2" s="33"/>
      <c r="F2" s="33"/>
      <c r="G2" s="33"/>
    </row>
    <row r="3" spans="1:7">
      <c r="G3" s="4" t="s">
        <v>63</v>
      </c>
    </row>
    <row r="4" spans="1:7" ht="66.75" customHeight="1">
      <c r="A4" s="17" t="s">
        <v>50</v>
      </c>
      <c r="B4" s="14" t="s">
        <v>51</v>
      </c>
      <c r="C4" s="14" t="s">
        <v>82</v>
      </c>
      <c r="D4" s="14" t="s">
        <v>83</v>
      </c>
      <c r="E4" s="14" t="s">
        <v>84</v>
      </c>
      <c r="F4" s="14" t="s">
        <v>66</v>
      </c>
      <c r="G4" s="14" t="s">
        <v>65</v>
      </c>
    </row>
    <row r="5" spans="1:7" ht="44.25" customHeight="1">
      <c r="A5" s="18" t="s">
        <v>52</v>
      </c>
      <c r="B5" s="15">
        <v>5</v>
      </c>
      <c r="C5" s="16">
        <v>201.1</v>
      </c>
      <c r="D5" s="16">
        <v>909</v>
      </c>
      <c r="E5" s="16">
        <v>257</v>
      </c>
      <c r="F5" s="16">
        <f>E5/D5*100</f>
        <v>28.272827282728276</v>
      </c>
      <c r="G5" s="16">
        <f>E5/C5*100</f>
        <v>127.79711586275486</v>
      </c>
    </row>
    <row r="6" spans="1:7" ht="42.75" customHeight="1">
      <c r="A6" s="18" t="s">
        <v>53</v>
      </c>
      <c r="B6" s="15">
        <v>3.9</v>
      </c>
      <c r="C6" s="16">
        <v>428.2</v>
      </c>
      <c r="D6" s="16">
        <v>1183.2</v>
      </c>
      <c r="E6" s="16">
        <v>431.4</v>
      </c>
      <c r="F6" s="16">
        <f>E6/D6*100</f>
        <v>36.460446247464503</v>
      </c>
      <c r="G6" s="16">
        <f>E6/C6*100</f>
        <v>100.74731433909388</v>
      </c>
    </row>
    <row r="10" spans="1:7">
      <c r="A10" s="33" t="s">
        <v>55</v>
      </c>
      <c r="B10" s="33"/>
      <c r="C10" s="33"/>
      <c r="D10" s="33"/>
      <c r="E10" s="33"/>
      <c r="F10" s="33"/>
      <c r="G10" s="33"/>
    </row>
  </sheetData>
  <mergeCells count="2">
    <mergeCell ref="A2:G2"/>
    <mergeCell ref="A10:G10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2018-07-27T14:15:56Z</cp:lastPrinted>
  <dcterms:created xsi:type="dcterms:W3CDTF">2017-04-17T10:25:39Z</dcterms:created>
  <dcterms:modified xsi:type="dcterms:W3CDTF">2018-07-30T10:06:37Z</dcterms:modified>
</cp:coreProperties>
</file>