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405" yWindow="15" windowWidth="13305" windowHeight="1239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4519"/>
</workbook>
</file>

<file path=xl/calcChain.xml><?xml version="1.0" encoding="utf-8"?>
<calcChain xmlns="http://schemas.openxmlformats.org/spreadsheetml/2006/main">
  <c r="G34" i="1"/>
  <c r="G37"/>
  <c r="G38"/>
  <c r="G39"/>
  <c r="G40"/>
  <c r="G42"/>
  <c r="G43"/>
  <c r="G44"/>
  <c r="G45"/>
  <c r="F34"/>
  <c r="F35"/>
  <c r="F36"/>
  <c r="F37"/>
  <c r="F38"/>
  <c r="F39"/>
  <c r="F40"/>
  <c r="F41"/>
  <c r="F42"/>
  <c r="F43"/>
  <c r="F44"/>
  <c r="F45"/>
  <c r="D39"/>
  <c r="E39"/>
  <c r="C39"/>
  <c r="D44"/>
  <c r="E44"/>
  <c r="D42"/>
  <c r="E42"/>
  <c r="D37"/>
  <c r="E37"/>
  <c r="D33"/>
  <c r="E33"/>
  <c r="C8" i="3"/>
  <c r="G7" i="1" l="1"/>
  <c r="G8"/>
  <c r="G10"/>
  <c r="G11"/>
  <c r="G12"/>
  <c r="G13"/>
  <c r="G14"/>
  <c r="G15"/>
  <c r="G16"/>
  <c r="G17"/>
  <c r="G18"/>
  <c r="G20"/>
  <c r="G21"/>
  <c r="G25"/>
  <c r="G26"/>
  <c r="G27"/>
  <c r="G28"/>
  <c r="F7"/>
  <c r="F8"/>
  <c r="F9"/>
  <c r="F10"/>
  <c r="F11"/>
  <c r="F12"/>
  <c r="F13"/>
  <c r="F14"/>
  <c r="F16"/>
  <c r="F17"/>
  <c r="F18"/>
  <c r="F20"/>
  <c r="F22"/>
  <c r="F23"/>
  <c r="F24"/>
  <c r="F25"/>
  <c r="F26"/>
  <c r="F27"/>
  <c r="F28"/>
  <c r="E21"/>
  <c r="E4" s="1"/>
  <c r="D21"/>
  <c r="D4" s="1"/>
  <c r="C21"/>
  <c r="G6"/>
  <c r="F6"/>
  <c r="C4"/>
  <c r="F21" l="1"/>
  <c r="F4"/>
  <c r="G4"/>
  <c r="C44" l="1"/>
  <c r="C42"/>
  <c r="C37"/>
  <c r="C33"/>
  <c r="C31" l="1"/>
  <c r="F6" i="2"/>
  <c r="G6"/>
  <c r="F7" i="3"/>
  <c r="F6"/>
  <c r="E5"/>
  <c r="F33" i="1"/>
  <c r="C49"/>
  <c r="C47" s="1"/>
  <c r="B8" i="3"/>
  <c r="D8"/>
  <c r="E6"/>
  <c r="C46" i="1" l="1"/>
  <c r="D31"/>
  <c r="G33"/>
  <c r="E31"/>
  <c r="G31" s="1"/>
  <c r="G5" i="2"/>
  <c r="F31" i="1" l="1"/>
  <c r="E7" i="3"/>
  <c r="E49" i="1"/>
  <c r="E8" i="3" l="1"/>
  <c r="F8"/>
  <c r="E46" i="1" l="1"/>
  <c r="D46" l="1"/>
  <c r="D49"/>
  <c r="D47" s="1"/>
  <c r="E47"/>
  <c r="F5" i="2" l="1"/>
</calcChain>
</file>

<file path=xl/sharedStrings.xml><?xml version="1.0" encoding="utf-8"?>
<sst xmlns="http://schemas.openxmlformats.org/spreadsheetml/2006/main" count="117" uniqueCount="104">
  <si>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</si>
  <si>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</si>
  <si>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</si>
  <si>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</si>
  <si>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</si>
  <si>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</si>
  <si>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</si>
  <si>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</si>
  <si>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</si>
  <si>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</si>
  <si>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</si>
  <si>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</si>
  <si>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</si>
  <si>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</si>
  <si>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</si>
  <si>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</si>
  <si>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</si>
  <si>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</si>
  <si>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</si>
  <si>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</si>
  <si>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</si>
  <si>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</si>
  <si>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</si>
  <si>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</si>
  <si>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</si>
  <si>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</si>
  <si>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</si>
  <si>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</si>
  <si>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</si>
  <si>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</si>
  <si>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</si>
  <si>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</si>
  <si>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</si>
  <si>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</si>
  <si>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</si>
  <si>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</si>
  <si>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</si>
  <si>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</si>
  <si>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</si>
  <si>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</si>
  <si>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</si>
  <si>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</si>
  <si>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</si>
  <si>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</si>
  <si>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</si>
  <si>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</si>
  <si>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</si>
  <si>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</si>
  <si>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</si>
  <si>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</si>
  <si>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</si>
  <si>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</si>
  <si>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</si>
  <si>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</si>
  <si>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</si>
  <si>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</si>
  <si>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</si>
  <si>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</si>
  <si>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</si>
  <si>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</si>
  <si>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</si>
  <si>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</si>
  <si>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</si>
  <si>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</si>
  <si>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</si>
  <si>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</si>
  <si>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</si>
  <si>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</si>
  <si>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</si>
  <si>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</si>
  <si>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</si>
  <si>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</si>
  <si>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</si>
  <si>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</si>
  <si>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</si>
  <si>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Штрафы, санкции возмещение ущерба</t>
  </si>
  <si>
    <t xml:space="preserve">Прочие доходы от использования имущества </t>
  </si>
  <si>
    <t>11109000000000120</t>
  </si>
  <si>
    <t>-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</si>
  <si>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</si>
  <si>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</si>
  <si>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</si>
  <si>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</si>
  <si>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</si>
  <si>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</si>
  <si>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</si>
  <si>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</si>
  <si>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</si>
  <si>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Исполнено на 1 апреля 2021 г. (тыс.руб)</t>
  </si>
  <si>
    <t>20216001100001151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</si>
  <si>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апреля 2022 года         
</t>
  </si>
  <si>
    <t>Утвержденные бюджетные назначения на           1 апреля 2022 г. (тыс.руб)</t>
  </si>
  <si>
    <t>Исполнено на 1 апреля 2022 г. (тыс.руб)</t>
  </si>
  <si>
    <t>% исполнения плана                       2022 года</t>
  </si>
  <si>
    <t>% исполнения 2022 года к 2021 году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</si>
  <si>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апреля 2022 года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</si>
  <si>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2022 года     
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</si>
  <si>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</si>
  <si>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</si>
  <si>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11105020000000120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</si>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</sst>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5" fontId="8" fillId="0" borderId="4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37" fontId="2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8" fillId="0" borderId="1" xfId="2" applyFont="1" applyBorder="1" applyAlignment="1" applyProtection="1">
      <alignment horizontal="left" vertical="top" wrapText="1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5" zoomScaleNormal="95" workbookViewId="0">
      <selection activeCell="E31" sqref="E31"/>
    </sheetView>
  </sheetViews>
  <sheetFormatPr defaultRowHeight="15"/>
  <cols>
    <col min="1" max="1" width="34.57031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50" t="s">
        <v>90</v>
      </c>
      <c r="B1" s="51"/>
      <c r="C1" s="51"/>
      <c r="D1" s="51"/>
      <c r="E1" s="51"/>
      <c r="F1" s="51"/>
      <c r="G1" s="51"/>
    </row>
    <row r="2" spans="1:7">
      <c r="G2" s="4" t="s">
        <v>38</v>
      </c>
    </row>
    <row r="3" spans="1:7" ht="63.75" customHeight="1">
      <c r="A3" s="2" t="s">
        <v>0</v>
      </c>
      <c r="B3" s="2" t="s">
        <v>1</v>
      </c>
      <c r="C3" s="39" t="s">
        <v>88</v>
      </c>
      <c r="D3" s="39" t="s">
        <v>91</v>
      </c>
      <c r="E3" s="39" t="s">
        <v>92</v>
      </c>
      <c r="F3" s="2" t="s">
        <v>93</v>
      </c>
      <c r="G3" s="2" t="s">
        <v>94</v>
      </c>
    </row>
    <row r="4" spans="1:7" ht="15.75" customHeight="1">
      <c r="A4" s="34" t="s">
        <v>2</v>
      </c>
      <c r="B4" s="35"/>
      <c r="C4" s="43">
        <f>C6+C21</f>
        <v>2508.8000000000002</v>
      </c>
      <c r="D4" s="43">
        <f>D6+D21</f>
        <v>14198.599999999999</v>
      </c>
      <c r="E4" s="43">
        <f>E6+E21</f>
        <v>1986.8000000000002</v>
      </c>
      <c r="F4" s="43">
        <f>E4/D4*100</f>
        <v>13.992928880312148</v>
      </c>
      <c r="G4" s="42">
        <f t="shared" ref="G4:G28" si="0">E4/C4*100</f>
        <v>79.193239795918373</v>
      </c>
    </row>
    <row r="5" spans="1:7" ht="15" customHeight="1">
      <c r="A5" s="19" t="s">
        <v>3</v>
      </c>
      <c r="B5" s="27"/>
      <c r="C5" s="46"/>
      <c r="D5" s="42"/>
      <c r="E5" s="42"/>
      <c r="F5" s="42"/>
      <c r="G5" s="42"/>
    </row>
    <row r="6" spans="1:7" ht="17.25" customHeight="1">
      <c r="A6" s="11" t="s">
        <v>42</v>
      </c>
      <c r="B6" s="12">
        <v>1E+16</v>
      </c>
      <c r="C6" s="44">
        <v>1643.7</v>
      </c>
      <c r="D6" s="44">
        <v>6908.7</v>
      </c>
      <c r="E6" s="44">
        <v>1818.4</v>
      </c>
      <c r="F6" s="42">
        <f t="shared" ref="F6:F28" si="1">E6/D6*100</f>
        <v>26.320436551015387</v>
      </c>
      <c r="G6" s="42">
        <f t="shared" si="0"/>
        <v>110.62846018129828</v>
      </c>
    </row>
    <row r="7" spans="1:7" ht="21" customHeight="1">
      <c r="A7" s="11" t="s">
        <v>43</v>
      </c>
      <c r="B7" s="12">
        <v>1.01E+16</v>
      </c>
      <c r="C7" s="44">
        <v>124.1</v>
      </c>
      <c r="D7" s="44">
        <v>985.4</v>
      </c>
      <c r="E7" s="44">
        <v>139.6</v>
      </c>
      <c r="F7" s="42">
        <f t="shared" si="1"/>
        <v>14.166835802719707</v>
      </c>
      <c r="G7" s="42">
        <f t="shared" si="0"/>
        <v>112.48992747784045</v>
      </c>
    </row>
    <row r="8" spans="1:7" ht="20.25" customHeight="1">
      <c r="A8" s="11" t="s">
        <v>44</v>
      </c>
      <c r="B8" s="13" t="s">
        <v>45</v>
      </c>
      <c r="C8" s="44">
        <v>124.1</v>
      </c>
      <c r="D8" s="44">
        <v>985.4</v>
      </c>
      <c r="E8" s="44">
        <v>139.6</v>
      </c>
      <c r="F8" s="42">
        <f t="shared" si="1"/>
        <v>14.166835802719707</v>
      </c>
      <c r="G8" s="42">
        <f t="shared" si="0"/>
        <v>112.48992747784045</v>
      </c>
    </row>
    <row r="9" spans="1:7" ht="18" customHeight="1">
      <c r="A9" s="11" t="s">
        <v>97</v>
      </c>
      <c r="B9" s="12">
        <v>1.03E+16</v>
      </c>
      <c r="C9" s="44"/>
      <c r="D9" s="44">
        <v>1877.9</v>
      </c>
      <c r="E9" s="44">
        <v>488.5</v>
      </c>
      <c r="F9" s="42">
        <f t="shared" si="1"/>
        <v>26.013099739070238</v>
      </c>
      <c r="G9" s="42">
        <v>0</v>
      </c>
    </row>
    <row r="10" spans="1:7" ht="20.25" customHeight="1">
      <c r="A10" s="11" t="s">
        <v>46</v>
      </c>
      <c r="B10" s="12">
        <v>1.05E+16</v>
      </c>
      <c r="C10" s="44">
        <v>1367.3</v>
      </c>
      <c r="D10" s="44">
        <v>599.4</v>
      </c>
      <c r="E10" s="44">
        <v>955.3</v>
      </c>
      <c r="F10" s="42">
        <f t="shared" si="1"/>
        <v>159.37604270937604</v>
      </c>
      <c r="G10" s="42">
        <f t="shared" si="0"/>
        <v>69.867622321363271</v>
      </c>
    </row>
    <row r="11" spans="1:7" ht="20.25" customHeight="1">
      <c r="A11" s="11" t="s">
        <v>47</v>
      </c>
      <c r="B11" s="13" t="s">
        <v>48</v>
      </c>
      <c r="C11" s="44">
        <v>1367.3</v>
      </c>
      <c r="D11" s="44">
        <v>599.4</v>
      </c>
      <c r="E11" s="44">
        <v>955.3</v>
      </c>
      <c r="F11" s="42">
        <f t="shared" si="1"/>
        <v>159.37604270937604</v>
      </c>
      <c r="G11" s="42">
        <f t="shared" si="0"/>
        <v>69.867622321363271</v>
      </c>
    </row>
    <row r="12" spans="1:7" ht="19.5" customHeight="1">
      <c r="A12" s="11" t="s">
        <v>49</v>
      </c>
      <c r="B12" s="12">
        <v>1.06E+16</v>
      </c>
      <c r="C12" s="44">
        <v>141.80000000000001</v>
      </c>
      <c r="D12" s="44">
        <v>3441.9</v>
      </c>
      <c r="E12" s="44">
        <v>233</v>
      </c>
      <c r="F12" s="42">
        <f t="shared" si="1"/>
        <v>6.7695168366309302</v>
      </c>
      <c r="G12" s="42">
        <f t="shared" si="0"/>
        <v>164.31593794076161</v>
      </c>
    </row>
    <row r="13" spans="1:7" ht="15" customHeight="1">
      <c r="A13" s="11" t="s">
        <v>50</v>
      </c>
      <c r="B13" s="13" t="s">
        <v>51</v>
      </c>
      <c r="C13" s="44">
        <v>8.1</v>
      </c>
      <c r="D13" s="44">
        <v>285</v>
      </c>
      <c r="E13" s="44">
        <v>0.4</v>
      </c>
      <c r="F13" s="42">
        <f t="shared" si="1"/>
        <v>0.14035087719298248</v>
      </c>
      <c r="G13" s="42">
        <f t="shared" si="0"/>
        <v>4.9382716049382722</v>
      </c>
    </row>
    <row r="14" spans="1:7" ht="15.75" customHeight="1">
      <c r="A14" s="11" t="s">
        <v>52</v>
      </c>
      <c r="B14" s="13" t="s">
        <v>53</v>
      </c>
      <c r="C14" s="44">
        <v>133.69999999999999</v>
      </c>
      <c r="D14" s="44">
        <v>3158.9</v>
      </c>
      <c r="E14" s="44">
        <v>232.6</v>
      </c>
      <c r="F14" s="42">
        <f t="shared" si="1"/>
        <v>7.3633226756149295</v>
      </c>
      <c r="G14" s="42">
        <f t="shared" si="0"/>
        <v>173.97157816005983</v>
      </c>
    </row>
    <row r="15" spans="1:7" ht="27" customHeight="1">
      <c r="A15" s="11" t="s">
        <v>54</v>
      </c>
      <c r="B15" s="12">
        <v>1.08040000100001E+16</v>
      </c>
      <c r="C15" s="44">
        <v>0.4</v>
      </c>
      <c r="D15" s="44">
        <v>0</v>
      </c>
      <c r="E15" s="44">
        <v>0</v>
      </c>
      <c r="F15" s="42">
        <v>0</v>
      </c>
      <c r="G15" s="42">
        <f t="shared" si="0"/>
        <v>0</v>
      </c>
    </row>
    <row r="16" spans="1:7" ht="16.5" hidden="1" customHeight="1">
      <c r="A16" s="11" t="s">
        <v>98</v>
      </c>
      <c r="B16" s="13" t="s">
        <v>99</v>
      </c>
      <c r="C16" s="44">
        <v>0</v>
      </c>
      <c r="D16" s="44">
        <v>0</v>
      </c>
      <c r="E16" s="44">
        <v>0</v>
      </c>
      <c r="F16" s="42" t="e">
        <f t="shared" si="1"/>
        <v>#DIV/0!</v>
      </c>
      <c r="G16" s="42" t="e">
        <f t="shared" si="0"/>
        <v>#DIV/0!</v>
      </c>
    </row>
    <row r="17" spans="1:8" ht="16.5" customHeight="1">
      <c r="A17" s="11" t="s">
        <v>84</v>
      </c>
      <c r="B17" s="13" t="s">
        <v>85</v>
      </c>
      <c r="C17" s="44">
        <v>10</v>
      </c>
      <c r="D17" s="44">
        <v>4</v>
      </c>
      <c r="E17" s="44">
        <v>4</v>
      </c>
      <c r="F17" s="42">
        <f t="shared" si="1"/>
        <v>100</v>
      </c>
      <c r="G17" s="42">
        <f t="shared" si="0"/>
        <v>40</v>
      </c>
    </row>
    <row r="18" spans="1:8" hidden="1">
      <c r="A18" s="11" t="s">
        <v>75</v>
      </c>
      <c r="B18" s="12">
        <v>1.16E+16</v>
      </c>
      <c r="C18" s="44"/>
      <c r="D18" s="42" t="s">
        <v>78</v>
      </c>
      <c r="E18" s="42" t="s">
        <v>78</v>
      </c>
      <c r="F18" s="42" t="e">
        <f t="shared" si="1"/>
        <v>#VALUE!</v>
      </c>
      <c r="G18" s="42" t="e">
        <f t="shared" si="0"/>
        <v>#VALUE!</v>
      </c>
    </row>
    <row r="19" spans="1:8" ht="18" customHeight="1">
      <c r="A19" s="11" t="s">
        <v>83</v>
      </c>
      <c r="B19" s="12">
        <v>1.17E+16</v>
      </c>
      <c r="C19" s="44">
        <v>0</v>
      </c>
      <c r="D19" s="42">
        <v>0</v>
      </c>
      <c r="E19" s="42">
        <v>-2</v>
      </c>
      <c r="F19" s="42">
        <v>0</v>
      </c>
      <c r="G19" s="42">
        <v>0</v>
      </c>
    </row>
    <row r="20" spans="1:8" ht="54" hidden="1" customHeight="1">
      <c r="A20" s="11" t="s">
        <v>76</v>
      </c>
      <c r="B20" s="13" t="s">
        <v>77</v>
      </c>
      <c r="C20" s="44">
        <v>0</v>
      </c>
      <c r="D20" s="42">
        <v>0</v>
      </c>
      <c r="E20" s="42">
        <v>0</v>
      </c>
      <c r="F20" s="42" t="e">
        <f t="shared" si="1"/>
        <v>#DIV/0!</v>
      </c>
      <c r="G20" s="42" t="e">
        <f t="shared" si="0"/>
        <v>#DIV/0!</v>
      </c>
    </row>
    <row r="21" spans="1:8" ht="42.75" customHeight="1">
      <c r="A21" s="11" t="s">
        <v>55</v>
      </c>
      <c r="B21" s="13" t="s">
        <v>56</v>
      </c>
      <c r="C21" s="44">
        <f>C25+C27</f>
        <v>865.09999999999991</v>
      </c>
      <c r="D21" s="44">
        <f>D22+D25+D27+D29+D30+D24</f>
        <v>7289.9</v>
      </c>
      <c r="E21" s="44">
        <f>E22+E25+E27+E29+E30+E24</f>
        <v>168.4</v>
      </c>
      <c r="F21" s="42">
        <f t="shared" si="1"/>
        <v>2.3100454052867669</v>
      </c>
      <c r="G21" s="42">
        <f t="shared" si="0"/>
        <v>19.465957692752287</v>
      </c>
    </row>
    <row r="22" spans="1:8" ht="55.5" customHeight="1">
      <c r="A22" s="11" t="s">
        <v>57</v>
      </c>
      <c r="B22" s="13" t="s">
        <v>58</v>
      </c>
      <c r="C22" s="44">
        <v>0</v>
      </c>
      <c r="D22" s="44">
        <v>110.7</v>
      </c>
      <c r="E22" s="44">
        <v>27.6</v>
      </c>
      <c r="F22" s="42">
        <f t="shared" si="1"/>
        <v>24.932249322493224</v>
      </c>
      <c r="G22" s="42">
        <v>0</v>
      </c>
    </row>
    <row r="23" spans="1:8" ht="43.5" customHeight="1">
      <c r="A23" s="11" t="s">
        <v>59</v>
      </c>
      <c r="B23" s="13" t="s">
        <v>89</v>
      </c>
      <c r="C23" s="44">
        <v>0</v>
      </c>
      <c r="D23" s="44">
        <v>110.7</v>
      </c>
      <c r="E23" s="44">
        <v>27.6</v>
      </c>
      <c r="F23" s="42">
        <f t="shared" si="1"/>
        <v>24.932249322493224</v>
      </c>
      <c r="G23" s="42">
        <v>0</v>
      </c>
    </row>
    <row r="24" spans="1:8" ht="25.5" customHeight="1">
      <c r="A24" s="47" t="s">
        <v>100</v>
      </c>
      <c r="B24" s="48" t="s">
        <v>101</v>
      </c>
      <c r="C24" s="44">
        <v>0</v>
      </c>
      <c r="D24" s="42">
        <v>6039</v>
      </c>
      <c r="E24" s="42">
        <v>0</v>
      </c>
      <c r="F24" s="42">
        <f t="shared" si="1"/>
        <v>0</v>
      </c>
      <c r="G24" s="42">
        <v>0</v>
      </c>
    </row>
    <row r="25" spans="1:8" ht="51" customHeight="1">
      <c r="A25" s="11" t="s">
        <v>60</v>
      </c>
      <c r="B25" s="13" t="s">
        <v>61</v>
      </c>
      <c r="C25" s="44">
        <v>38.799999999999997</v>
      </c>
      <c r="D25" s="42">
        <v>249.2</v>
      </c>
      <c r="E25" s="42">
        <v>42.2</v>
      </c>
      <c r="F25" s="42">
        <f t="shared" si="1"/>
        <v>16.93418940609952</v>
      </c>
      <c r="G25" s="42">
        <f t="shared" si="0"/>
        <v>108.76288659793816</v>
      </c>
    </row>
    <row r="26" spans="1:8" ht="27.75" customHeight="1">
      <c r="A26" s="11" t="s">
        <v>62</v>
      </c>
      <c r="B26" s="13" t="s">
        <v>63</v>
      </c>
      <c r="C26" s="44">
        <v>38.799999999999997</v>
      </c>
      <c r="D26" s="42">
        <v>249.2</v>
      </c>
      <c r="E26" s="42">
        <v>42.2</v>
      </c>
      <c r="F26" s="42">
        <f t="shared" si="1"/>
        <v>16.93418940609952</v>
      </c>
      <c r="G26" s="42">
        <f t="shared" si="0"/>
        <v>108.76288659793816</v>
      </c>
    </row>
    <row r="27" spans="1:8" ht="16.5" customHeight="1">
      <c r="A27" s="11" t="s">
        <v>64</v>
      </c>
      <c r="B27" s="13" t="s">
        <v>65</v>
      </c>
      <c r="C27" s="44">
        <v>826.3</v>
      </c>
      <c r="D27" s="42">
        <v>891</v>
      </c>
      <c r="E27" s="42">
        <v>98.6</v>
      </c>
      <c r="F27" s="42">
        <f t="shared" si="1"/>
        <v>11.0662177328844</v>
      </c>
      <c r="G27" s="42">
        <f t="shared" si="0"/>
        <v>11.932712090039937</v>
      </c>
    </row>
    <row r="28" spans="1:8" ht="27.75" customHeight="1">
      <c r="A28" s="11" t="s">
        <v>66</v>
      </c>
      <c r="B28" s="13" t="s">
        <v>67</v>
      </c>
      <c r="C28" s="44">
        <v>826.3</v>
      </c>
      <c r="D28" s="42">
        <v>891</v>
      </c>
      <c r="E28" s="42">
        <v>98.6</v>
      </c>
      <c r="F28" s="42">
        <f t="shared" si="1"/>
        <v>11.0662177328844</v>
      </c>
      <c r="G28" s="42">
        <f t="shared" si="0"/>
        <v>11.932712090039937</v>
      </c>
    </row>
    <row r="29" spans="1:8" s="38" customFormat="1" ht="27.75" hidden="1" customHeight="1">
      <c r="A29" s="47" t="s">
        <v>79</v>
      </c>
      <c r="B29" s="48" t="s">
        <v>81</v>
      </c>
      <c r="C29" s="44"/>
      <c r="D29" s="42"/>
      <c r="E29" s="42"/>
      <c r="F29" s="42"/>
      <c r="G29" s="42"/>
    </row>
    <row r="30" spans="1:8" s="38" customFormat="1" ht="27.75" hidden="1" customHeight="1">
      <c r="A30" s="47" t="s">
        <v>80</v>
      </c>
      <c r="B30" s="13" t="s">
        <v>82</v>
      </c>
      <c r="C30" s="44"/>
      <c r="D30" s="42"/>
      <c r="E30" s="42"/>
      <c r="F30" s="42"/>
      <c r="G30" s="42"/>
    </row>
    <row r="31" spans="1:8">
      <c r="A31" s="20" t="s">
        <v>4</v>
      </c>
      <c r="B31" s="28"/>
      <c r="C31" s="33">
        <f>C33+C37+C39+C42+C44</f>
        <v>1387.6999999999998</v>
      </c>
      <c r="D31" s="33">
        <f>D33+D37+D39+D42+D44</f>
        <v>14404.599999999999</v>
      </c>
      <c r="E31" s="33">
        <f>E33+E37+E39+E42+E44</f>
        <v>1513.7</v>
      </c>
      <c r="F31" s="33">
        <f t="shared" ref="F31:F45" si="2">E31/D31*100</f>
        <v>10.508448690001806</v>
      </c>
      <c r="G31" s="33">
        <f t="shared" ref="G31:G45" si="3">E31/C31*100</f>
        <v>109.07977228507603</v>
      </c>
      <c r="H31" s="37"/>
    </row>
    <row r="32" spans="1:8">
      <c r="A32" s="1" t="s">
        <v>3</v>
      </c>
      <c r="B32" s="29"/>
      <c r="C32" s="23"/>
      <c r="D32" s="23"/>
      <c r="E32" s="23"/>
      <c r="F32" s="36"/>
      <c r="G32" s="36"/>
      <c r="H32" s="37"/>
    </row>
    <row r="33" spans="1:8">
      <c r="A33" s="1" t="s">
        <v>5</v>
      </c>
      <c r="B33" s="30" t="s">
        <v>6</v>
      </c>
      <c r="C33" s="44">
        <f>C34+C35+C36</f>
        <v>554.4</v>
      </c>
      <c r="D33" s="44">
        <f t="shared" ref="D33:E33" si="4">D34+D35+D36</f>
        <v>3360.2</v>
      </c>
      <c r="E33" s="44">
        <f t="shared" si="4"/>
        <v>580.9</v>
      </c>
      <c r="F33" s="36">
        <f t="shared" si="2"/>
        <v>17.287661448723291</v>
      </c>
      <c r="G33" s="36">
        <f t="shared" si="3"/>
        <v>104.77994227994228</v>
      </c>
      <c r="H33" s="37"/>
    </row>
    <row r="34" spans="1:8" ht="51" customHeight="1">
      <c r="A34" s="1" t="s">
        <v>7</v>
      </c>
      <c r="B34" s="31" t="s">
        <v>8</v>
      </c>
      <c r="C34" s="44">
        <v>554.4</v>
      </c>
      <c r="D34" s="26">
        <v>3298.1</v>
      </c>
      <c r="E34" s="25">
        <v>525.79999999999995</v>
      </c>
      <c r="F34" s="36">
        <f t="shared" si="2"/>
        <v>15.942512355598677</v>
      </c>
      <c r="G34" s="36">
        <f t="shared" si="3"/>
        <v>94.841269841269835</v>
      </c>
      <c r="H34" s="37"/>
    </row>
    <row r="35" spans="1:8" ht="14.25" customHeight="1">
      <c r="A35" s="1" t="s">
        <v>71</v>
      </c>
      <c r="B35" s="31" t="s">
        <v>72</v>
      </c>
      <c r="C35" s="44">
        <v>0</v>
      </c>
      <c r="D35" s="26">
        <v>5</v>
      </c>
      <c r="E35" s="25">
        <v>0</v>
      </c>
      <c r="F35" s="36">
        <f t="shared" si="2"/>
        <v>0</v>
      </c>
      <c r="G35" s="36">
        <v>0</v>
      </c>
      <c r="H35" s="37"/>
    </row>
    <row r="36" spans="1:8" ht="24.75" customHeight="1">
      <c r="A36" s="1" t="s">
        <v>9</v>
      </c>
      <c r="B36" s="30" t="s">
        <v>10</v>
      </c>
      <c r="C36" s="44">
        <v>0</v>
      </c>
      <c r="D36" s="25">
        <v>57.1</v>
      </c>
      <c r="E36" s="25">
        <v>55.1</v>
      </c>
      <c r="F36" s="36">
        <f t="shared" si="2"/>
        <v>96.497373029772319</v>
      </c>
      <c r="G36" s="36">
        <v>0</v>
      </c>
      <c r="H36" s="37"/>
    </row>
    <row r="37" spans="1:8">
      <c r="A37" s="1" t="s">
        <v>11</v>
      </c>
      <c r="B37" s="30" t="s">
        <v>12</v>
      </c>
      <c r="C37" s="44">
        <f>C38</f>
        <v>38.799999999999997</v>
      </c>
      <c r="D37" s="44">
        <f t="shared" ref="D37:E37" si="5">D38</f>
        <v>249.2</v>
      </c>
      <c r="E37" s="44">
        <f t="shared" si="5"/>
        <v>42.2</v>
      </c>
      <c r="F37" s="36">
        <f t="shared" si="2"/>
        <v>16.93418940609952</v>
      </c>
      <c r="G37" s="36">
        <f t="shared" si="3"/>
        <v>108.76288659793816</v>
      </c>
      <c r="H37" s="37"/>
    </row>
    <row r="38" spans="1:8" ht="25.5">
      <c r="A38" s="1" t="s">
        <v>13</v>
      </c>
      <c r="B38" s="30" t="s">
        <v>14</v>
      </c>
      <c r="C38" s="44">
        <v>38.799999999999997</v>
      </c>
      <c r="D38" s="25">
        <v>249.2</v>
      </c>
      <c r="E38" s="25">
        <v>42.2</v>
      </c>
      <c r="F38" s="36">
        <f t="shared" si="2"/>
        <v>16.93418940609952</v>
      </c>
      <c r="G38" s="36">
        <f t="shared" si="3"/>
        <v>108.76288659793816</v>
      </c>
      <c r="H38" s="37"/>
    </row>
    <row r="39" spans="1:8">
      <c r="A39" s="1" t="s">
        <v>15</v>
      </c>
      <c r="B39" s="30" t="s">
        <v>16</v>
      </c>
      <c r="C39" s="44">
        <f>C40+C41</f>
        <v>207</v>
      </c>
      <c r="D39" s="44">
        <f t="shared" ref="D39:E39" si="6">D40+D41</f>
        <v>7940.9</v>
      </c>
      <c r="E39" s="44">
        <f t="shared" si="6"/>
        <v>362</v>
      </c>
      <c r="F39" s="36">
        <f t="shared" si="2"/>
        <v>4.5586772280220131</v>
      </c>
      <c r="G39" s="36">
        <f t="shared" si="3"/>
        <v>174.87922705314008</v>
      </c>
      <c r="H39" s="37"/>
    </row>
    <row r="40" spans="1:8" ht="28.5" customHeight="1">
      <c r="A40" s="1" t="s">
        <v>17</v>
      </c>
      <c r="B40" s="30" t="s">
        <v>18</v>
      </c>
      <c r="C40" s="44">
        <v>207</v>
      </c>
      <c r="D40" s="25">
        <v>7916.9</v>
      </c>
      <c r="E40" s="25">
        <v>338</v>
      </c>
      <c r="F40" s="36">
        <f t="shared" si="2"/>
        <v>4.2693478508001874</v>
      </c>
      <c r="G40" s="36">
        <f t="shared" si="3"/>
        <v>163.28502415458937</v>
      </c>
      <c r="H40" s="37"/>
    </row>
    <row r="41" spans="1:8" s="38" customFormat="1" ht="25.5" customHeight="1">
      <c r="A41" s="1" t="s">
        <v>102</v>
      </c>
      <c r="B41" s="30" t="s">
        <v>103</v>
      </c>
      <c r="C41" s="44">
        <v>0</v>
      </c>
      <c r="D41" s="44">
        <v>24</v>
      </c>
      <c r="E41" s="44">
        <v>24</v>
      </c>
      <c r="F41" s="36">
        <f t="shared" si="2"/>
        <v>100</v>
      </c>
      <c r="G41" s="36">
        <v>0</v>
      </c>
      <c r="H41" s="37"/>
    </row>
    <row r="42" spans="1:8">
      <c r="A42" s="1" t="s">
        <v>19</v>
      </c>
      <c r="B42" s="30" t="s">
        <v>20</v>
      </c>
      <c r="C42" s="44">
        <f>C43</f>
        <v>81.400000000000006</v>
      </c>
      <c r="D42" s="44">
        <f t="shared" ref="D42:E42" si="7">D43</f>
        <v>253</v>
      </c>
      <c r="E42" s="44">
        <f t="shared" si="7"/>
        <v>104.8</v>
      </c>
      <c r="F42" s="36">
        <f t="shared" si="2"/>
        <v>41.422924901185773</v>
      </c>
      <c r="G42" s="36">
        <f t="shared" si="3"/>
        <v>128.74692874692872</v>
      </c>
      <c r="H42" s="37"/>
    </row>
    <row r="43" spans="1:8">
      <c r="A43" s="1" t="s">
        <v>21</v>
      </c>
      <c r="B43" s="30" t="s">
        <v>22</v>
      </c>
      <c r="C43" s="44">
        <v>81.400000000000006</v>
      </c>
      <c r="D43" s="25">
        <v>253</v>
      </c>
      <c r="E43" s="25">
        <v>104.8</v>
      </c>
      <c r="F43" s="36">
        <f t="shared" si="2"/>
        <v>41.422924901185773</v>
      </c>
      <c r="G43" s="36">
        <f t="shared" si="3"/>
        <v>128.74692874692872</v>
      </c>
      <c r="H43" s="37"/>
    </row>
    <row r="44" spans="1:8">
      <c r="A44" s="1" t="s">
        <v>86</v>
      </c>
      <c r="B44" s="30" t="s">
        <v>23</v>
      </c>
      <c r="C44" s="44">
        <f>C45</f>
        <v>506.1</v>
      </c>
      <c r="D44" s="44">
        <f t="shared" ref="D44:E44" si="8">D45</f>
        <v>2601.3000000000002</v>
      </c>
      <c r="E44" s="44">
        <f t="shared" si="8"/>
        <v>423.8</v>
      </c>
      <c r="F44" s="36">
        <f t="shared" si="2"/>
        <v>16.291854072963517</v>
      </c>
      <c r="G44" s="36">
        <f t="shared" si="3"/>
        <v>83.738391622209051</v>
      </c>
      <c r="H44" s="37"/>
    </row>
    <row r="45" spans="1:8">
      <c r="A45" s="1" t="s">
        <v>24</v>
      </c>
      <c r="B45" s="30" t="s">
        <v>25</v>
      </c>
      <c r="C45" s="44">
        <v>506.1</v>
      </c>
      <c r="D45" s="25">
        <v>2601.3000000000002</v>
      </c>
      <c r="E45" s="25">
        <v>423.8</v>
      </c>
      <c r="F45" s="36">
        <f t="shared" si="2"/>
        <v>16.291854072963517</v>
      </c>
      <c r="G45" s="36">
        <f t="shared" si="3"/>
        <v>83.738391622209051</v>
      </c>
      <c r="H45" s="37"/>
    </row>
    <row r="46" spans="1:8" ht="25.5">
      <c r="A46" s="6" t="s">
        <v>26</v>
      </c>
      <c r="B46" s="32"/>
      <c r="C46" s="42">
        <f>C4-C31</f>
        <v>1121.1000000000004</v>
      </c>
      <c r="D46" s="42">
        <f>D4-D31</f>
        <v>-206</v>
      </c>
      <c r="E46" s="42">
        <f>E4-E31</f>
        <v>473.10000000000014</v>
      </c>
      <c r="F46" s="17"/>
      <c r="G46" s="17"/>
    </row>
    <row r="47" spans="1:8">
      <c r="A47" s="5" t="s">
        <v>27</v>
      </c>
      <c r="B47" s="8"/>
      <c r="C47" s="43">
        <f t="shared" ref="C47" si="9">C49</f>
        <v>-1121.1000000000001</v>
      </c>
      <c r="D47" s="24">
        <f t="shared" ref="D47:E47" si="10">D49</f>
        <v>206</v>
      </c>
      <c r="E47" s="24">
        <f t="shared" si="10"/>
        <v>-473.09999999999991</v>
      </c>
      <c r="F47" s="14"/>
      <c r="G47" s="14"/>
    </row>
    <row r="48" spans="1:8">
      <c r="A48" s="1" t="s">
        <v>3</v>
      </c>
      <c r="B48" s="7"/>
      <c r="C48" s="42"/>
      <c r="D48" s="17"/>
      <c r="E48" s="17"/>
      <c r="F48" s="15"/>
      <c r="G48" s="15"/>
    </row>
    <row r="49" spans="1:7" ht="25.5">
      <c r="A49" s="1" t="s">
        <v>28</v>
      </c>
      <c r="B49" s="7" t="s">
        <v>29</v>
      </c>
      <c r="C49" s="42">
        <f t="shared" ref="C49" si="11">C50+C51</f>
        <v>-1121.1000000000001</v>
      </c>
      <c r="D49" s="17">
        <f t="shared" ref="D49:E49" si="12">D50+D51</f>
        <v>206</v>
      </c>
      <c r="E49" s="17">
        <f t="shared" si="12"/>
        <v>-473.09999999999991</v>
      </c>
      <c r="F49" s="15"/>
      <c r="G49" s="15"/>
    </row>
    <row r="50" spans="1:7" ht="25.5">
      <c r="A50" s="1" t="s">
        <v>30</v>
      </c>
      <c r="B50" s="7" t="s">
        <v>31</v>
      </c>
      <c r="C50" s="42">
        <v>-2508.8000000000002</v>
      </c>
      <c r="D50" s="17">
        <v>-14198.6</v>
      </c>
      <c r="E50" s="17">
        <v>-2001.1</v>
      </c>
      <c r="F50" s="15"/>
      <c r="G50" s="15"/>
    </row>
    <row r="51" spans="1:7" ht="29.25" customHeight="1">
      <c r="A51" s="1" t="s">
        <v>32</v>
      </c>
      <c r="B51" s="7" t="s">
        <v>33</v>
      </c>
      <c r="C51" s="42">
        <v>1387.7</v>
      </c>
      <c r="D51" s="17">
        <v>14404.6</v>
      </c>
      <c r="E51" s="17">
        <v>1528</v>
      </c>
      <c r="F51" s="15"/>
      <c r="G51" s="15"/>
    </row>
    <row r="55" spans="1:7">
      <c r="A55" s="49" t="s">
        <v>40</v>
      </c>
      <c r="B55" s="49"/>
      <c r="C55" s="49"/>
      <c r="D55" s="49"/>
      <c r="E55" s="49"/>
      <c r="F55" s="49"/>
      <c r="G55" s="49"/>
    </row>
  </sheetData>
  <mergeCells count="2">
    <mergeCell ref="A55:G55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6" sqref="E6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4.425781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52" t="s">
        <v>95</v>
      </c>
      <c r="B2" s="49"/>
      <c r="C2" s="49"/>
      <c r="D2" s="49"/>
      <c r="E2" s="49"/>
      <c r="F2" s="49"/>
      <c r="G2" s="49"/>
    </row>
    <row r="3" spans="1:7">
      <c r="G3" s="4" t="s">
        <v>41</v>
      </c>
    </row>
    <row r="4" spans="1:7" ht="66.75" customHeight="1">
      <c r="A4" s="9" t="s">
        <v>34</v>
      </c>
      <c r="B4" s="9" t="s">
        <v>35</v>
      </c>
      <c r="C4" s="39" t="s">
        <v>88</v>
      </c>
      <c r="D4" s="39" t="s">
        <v>91</v>
      </c>
      <c r="E4" s="39" t="s">
        <v>92</v>
      </c>
      <c r="F4" s="2" t="s">
        <v>93</v>
      </c>
      <c r="G4" s="2" t="s">
        <v>94</v>
      </c>
    </row>
    <row r="5" spans="1:7" ht="25.5" customHeight="1">
      <c r="A5" s="18" t="s">
        <v>36</v>
      </c>
      <c r="B5" s="45">
        <v>5</v>
      </c>
      <c r="C5" s="41">
        <v>297.5</v>
      </c>
      <c r="D5" s="41">
        <v>2655.5</v>
      </c>
      <c r="E5" s="41">
        <v>319.39999999999998</v>
      </c>
      <c r="F5" s="41">
        <f>E5/D5*100</f>
        <v>12.027866691771793</v>
      </c>
      <c r="G5" s="41">
        <f>E5/C5*100</f>
        <v>107.36134453781511</v>
      </c>
    </row>
    <row r="6" spans="1:7" ht="24.75" customHeight="1">
      <c r="A6" s="10" t="s">
        <v>37</v>
      </c>
      <c r="B6" s="45">
        <v>4.25</v>
      </c>
      <c r="C6" s="41">
        <v>299.7</v>
      </c>
      <c r="D6" s="41">
        <v>1855.2</v>
      </c>
      <c r="E6" s="41">
        <v>280.5</v>
      </c>
      <c r="F6" s="41">
        <f>E6/D6*100</f>
        <v>15.11966364812419</v>
      </c>
      <c r="G6" s="41">
        <f>E6/C6*100</f>
        <v>93.593593593593596</v>
      </c>
    </row>
    <row r="10" spans="1:7">
      <c r="A10" s="49" t="s">
        <v>39</v>
      </c>
      <c r="B10" s="49"/>
      <c r="C10" s="49"/>
      <c r="D10" s="49"/>
      <c r="E10" s="49"/>
      <c r="F10" s="49"/>
      <c r="G10" s="49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C7" sqref="C7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7" ht="96" customHeight="1">
      <c r="A2" s="52" t="s">
        <v>96</v>
      </c>
      <c r="B2" s="49"/>
      <c r="C2" s="49"/>
      <c r="D2" s="49"/>
      <c r="E2" s="49"/>
      <c r="F2" s="49"/>
    </row>
    <row r="3" spans="1:7">
      <c r="F3" s="4"/>
    </row>
    <row r="4" spans="1:7" ht="66.75" customHeight="1">
      <c r="A4" s="2" t="s">
        <v>68</v>
      </c>
      <c r="B4" s="39" t="s">
        <v>88</v>
      </c>
      <c r="C4" s="39" t="s">
        <v>91</v>
      </c>
      <c r="D4" s="39" t="s">
        <v>92</v>
      </c>
      <c r="E4" s="2" t="s">
        <v>93</v>
      </c>
      <c r="F4" s="2" t="s">
        <v>94</v>
      </c>
    </row>
    <row r="5" spans="1:7" s="38" customFormat="1" ht="66.75" customHeight="1">
      <c r="A5" s="40" t="s">
        <v>87</v>
      </c>
      <c r="B5" s="41">
        <v>0</v>
      </c>
      <c r="C5" s="41">
        <v>2</v>
      </c>
      <c r="D5" s="41">
        <v>0</v>
      </c>
      <c r="E5" s="41">
        <f t="shared" ref="E5:E8" si="0">D5/C5*100</f>
        <v>0</v>
      </c>
      <c r="F5" s="42">
        <v>0</v>
      </c>
    </row>
    <row r="6" spans="1:7" ht="65.25" customHeight="1">
      <c r="A6" s="22" t="s">
        <v>73</v>
      </c>
      <c r="B6" s="41">
        <v>81.400000000000006</v>
      </c>
      <c r="C6" s="41">
        <v>253</v>
      </c>
      <c r="D6" s="41">
        <v>104.8</v>
      </c>
      <c r="E6" s="41">
        <f t="shared" si="0"/>
        <v>41.422924901185773</v>
      </c>
      <c r="F6" s="42">
        <f t="shared" ref="F6:F8" si="1">D6/B6*100</f>
        <v>128.74692874692872</v>
      </c>
      <c r="G6" s="37"/>
    </row>
    <row r="7" spans="1:7" ht="52.5" customHeight="1">
      <c r="A7" s="21" t="s">
        <v>74</v>
      </c>
      <c r="B7" s="41">
        <v>207</v>
      </c>
      <c r="C7" s="41">
        <v>7916.9</v>
      </c>
      <c r="D7" s="41">
        <v>338</v>
      </c>
      <c r="E7" s="41">
        <f t="shared" si="0"/>
        <v>4.2693478508001874</v>
      </c>
      <c r="F7" s="42">
        <f>D7/B7*100</f>
        <v>163.28502415458937</v>
      </c>
    </row>
    <row r="8" spans="1:7">
      <c r="A8" s="16" t="s">
        <v>69</v>
      </c>
      <c r="B8" s="14">
        <f t="shared" ref="B8" si="2">B6+B7+B5</f>
        <v>288.39999999999998</v>
      </c>
      <c r="C8" s="14">
        <f t="shared" ref="C8:D8" si="3">C6+C7+C5</f>
        <v>8171.9</v>
      </c>
      <c r="D8" s="14">
        <f t="shared" si="3"/>
        <v>442.8</v>
      </c>
      <c r="E8" s="14">
        <f t="shared" si="0"/>
        <v>5.4185685091594369</v>
      </c>
      <c r="F8" s="43">
        <f t="shared" si="1"/>
        <v>153.5367545076283</v>
      </c>
    </row>
    <row r="12" spans="1:7">
      <c r="A12" s="49" t="s">
        <v>70</v>
      </c>
      <c r="B12" s="49"/>
      <c r="C12" s="49"/>
      <c r="D12" s="49"/>
      <c r="E12" s="49"/>
      <c r="F12" s="49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2020-04-30T05:52:08Z</cp:lastPrinted>
  <dcterms:created xsi:type="dcterms:W3CDTF">2017-04-17T10:25:39Z</dcterms:created>
  <dcterms:modified xsi:type="dcterms:W3CDTF">2022-04-29T04:53:04Z</dcterms:modified>
</cp:coreProperties>
</file>