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440" yWindow="90" windowWidth="13575" windowHeight="11760" activeTab="2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C9" i="3"/>
  <c r="D9"/>
  <c r="B9"/>
  <c r="E8"/>
  <c r="D31" i="1"/>
  <c r="E31"/>
  <c r="F31" s="1"/>
  <c r="D35"/>
  <c r="D29" s="1"/>
  <c r="D47" s="1"/>
  <c r="E35"/>
  <c r="D37"/>
  <c r="E37"/>
  <c r="G37" s="1"/>
  <c r="D40"/>
  <c r="F40" s="1"/>
  <c r="E40"/>
  <c r="D43"/>
  <c r="E43"/>
  <c r="D45"/>
  <c r="F45" s="1"/>
  <c r="E45"/>
  <c r="D48"/>
  <c r="D50"/>
  <c r="E50"/>
  <c r="E48" s="1"/>
  <c r="G8"/>
  <c r="G9"/>
  <c r="G10"/>
  <c r="G11"/>
  <c r="G12"/>
  <c r="G15"/>
  <c r="G16"/>
  <c r="G20"/>
  <c r="G21"/>
  <c r="G22"/>
  <c r="G23"/>
  <c r="G25"/>
  <c r="G26"/>
  <c r="G27"/>
  <c r="G28"/>
  <c r="G34"/>
  <c r="G35"/>
  <c r="G36"/>
  <c r="G38"/>
  <c r="G40"/>
  <c r="G41"/>
  <c r="G42"/>
  <c r="G45"/>
  <c r="G46"/>
  <c r="F8"/>
  <c r="F9"/>
  <c r="F10"/>
  <c r="F11"/>
  <c r="F12"/>
  <c r="F13"/>
  <c r="F14"/>
  <c r="F15"/>
  <c r="F16"/>
  <c r="F17"/>
  <c r="F18"/>
  <c r="F20"/>
  <c r="F21"/>
  <c r="F22"/>
  <c r="F23"/>
  <c r="F24"/>
  <c r="F25"/>
  <c r="F26"/>
  <c r="F27"/>
  <c r="F28"/>
  <c r="F32"/>
  <c r="F33"/>
  <c r="F34"/>
  <c r="F35"/>
  <c r="F36"/>
  <c r="F38"/>
  <c r="F39"/>
  <c r="F41"/>
  <c r="F42"/>
  <c r="F44"/>
  <c r="F46"/>
  <c r="C29"/>
  <c r="C43"/>
  <c r="C37"/>
  <c r="D20"/>
  <c r="D5" s="1"/>
  <c r="E20"/>
  <c r="C20"/>
  <c r="C5" s="1"/>
  <c r="C50"/>
  <c r="C48"/>
  <c r="C45"/>
  <c r="C40"/>
  <c r="C35"/>
  <c r="C31"/>
  <c r="F7" i="3"/>
  <c r="G7" i="1"/>
  <c r="F7"/>
  <c r="E9" i="3" l="1"/>
  <c r="F43" i="1"/>
  <c r="F37"/>
  <c r="E29"/>
  <c r="E47" s="1"/>
  <c r="C47"/>
  <c r="E5"/>
  <c r="F5" s="1"/>
  <c r="F29" l="1"/>
  <c r="G29"/>
  <c r="G5"/>
  <c r="F6" i="3"/>
  <c r="E5" l="1"/>
  <c r="E7"/>
  <c r="F5" i="2"/>
  <c r="E6" i="3" l="1"/>
  <c r="G6" i="2" l="1"/>
  <c r="F6"/>
</calcChain>
</file>

<file path=xl/sharedStrings.xml><?xml version="1.0" encoding="utf-8"?>
<sst xmlns="http://schemas.openxmlformats.org/spreadsheetml/2006/main" count="123" uniqueCount="110">
  <si>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</si>
  <si>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</si>
  <si>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</si>
  <si>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</si>
  <si>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</si>
  <si>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</si>
  <si>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</si>
  <si>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</si>
  <si>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</si>
  <si>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</si>
  <si>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</si>
  <si>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</si>
  <si>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</si>
  <si>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</si>
  <si>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</si>
  <si>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</si>
  <si>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</si>
  <si>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</si>
  <si>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</si>
  <si>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</si>
  <si>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</si>
  <si>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</si>
  <si>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</si>
  <si>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</si>
  <si>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</si>
  <si>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</si>
  <si>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</si>
  <si>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</si>
  <si>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</si>
  <si>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</si>
  <si>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</si>
  <si>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</si>
  <si>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</si>
  <si>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</si>
  <si>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</si>
  <si>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</si>
  <si>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</si>
  <si>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</si>
  <si>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</si>
  <si>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</si>
  <si>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</si>
  <si>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</si>
  <si>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</si>
  <si>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</si>
  <si>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</si>
  <si>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</si>
  <si>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</si>
  <si>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</si>
  <si>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</si>
  <si>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</si>
  <si>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</si>
  <si>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</si>
  <si>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</si>
  <si>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</si>
  <si>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</si>
  <si>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</si>
  <si>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</si>
  <si>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</si>
  <si>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</si>
  <si>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</si>
  <si>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</si>
  <si>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</si>
  <si>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</si>
  <si>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</si>
  <si>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</si>
  <si>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</si>
  <si>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</si>
  <si>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</si>
  <si>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</si>
  <si>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</si>
  <si>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Государственная пошлина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</si>
  <si>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</si>
  <si>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</si>
  <si>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Исполнено на 1 апреля 2022 г. (тыс.руб)</t>
  </si>
  <si>
    <t>Налоги на товары ( работы, услуги) реализуемые на территории Росиийской Федерации</t>
  </si>
  <si>
    <t>Прочие неналоговые доходы</t>
  </si>
  <si>
    <t>11700000000000180</t>
  </si>
  <si>
    <t>20200000000000150</t>
  </si>
  <si>
    <t>20210000000000150</t>
  </si>
  <si>
    <t>20216001100001150</t>
  </si>
  <si>
    <t>20216001100002150</t>
  </si>
  <si>
    <t xml:space="preserve"> Субсидии бюджетам сельских поселений области на осуществление дорожной деятельности 
в отношении автомобильных дорог общего пользования местного 
значения в границах населенных пунктов сельских поселений 
за счет средств областного дорожного фонда</t>
  </si>
  <si>
    <t>20220000000000150</t>
  </si>
  <si>
    <t>20230000000000150</t>
  </si>
  <si>
    <t>20240000000000150</t>
  </si>
  <si>
    <t>20249999100000150</t>
  </si>
  <si>
    <t>Исполнено на 1 апреля 2022 г.</t>
  </si>
  <si>
    <t>Утвержденные бюджетные назначения на                        1 апреля 2023 г.</t>
  </si>
  <si>
    <t>Исполнено на 1 апреля 2023 г.</t>
  </si>
  <si>
    <t>% исполнения плана                       2023 года</t>
  </si>
  <si>
    <t>% исполнения 2023 года к 2022 году</t>
  </si>
  <si>
    <t>Утвержденные бюджетные назначения на           1 апреля 2023 г. (тыс.руб)</t>
  </si>
  <si>
    <t>Исполнено на 1 апреля 2023 г. (тыс.руб)</t>
  </si>
  <si>
    <t>% исполнения плана 2023 года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</si>
  <si>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апреля 2023 года     
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</si>
  <si>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апреля 2023 года     
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</si>
  <si>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апреля 2023 года     
</t>
  </si>
  <si>
    <t>св. 2,2 раза</t>
  </si>
  <si>
    <t>Другие вопросы в области национальной экономики</t>
  </si>
  <si>
    <t>00 0412 0000000000 000</t>
  </si>
  <si>
    <t>Образование</t>
  </si>
  <si>
    <t>Профессиональная подготовка, переподготовка и повышение квалификации</t>
  </si>
  <si>
    <t>00 0700 0000000000 000</t>
  </si>
  <si>
    <t>00 0705 0000000000 000</t>
  </si>
  <si>
    <t>св. 2,8 раза</t>
  </si>
  <si>
    <t>св. 6,9 раза</t>
  </si>
  <si>
    <t>св. 6,2 раза</t>
  </si>
  <si>
    <t>Муниципальная программа "Развитие культуры Шняевского муниципального образования Базарно-Карабулакского муниципального района"</t>
  </si>
  <si>
    <t>св. 4,8 раза</t>
  </si>
  <si>
    <t>Муниципальная программа "Ремонт и содержание автомобильных дорог общего пользования местного значения в границах Шняевского муниципального образования Базарно-Карабулакского муниципального района"</t>
  </si>
</sst>
</file>

<file path=xl/styles.xml><?xml version="1.0" encoding="utf-8"?>
<styleSheet xmlns="http://schemas.openxmlformats.org/spreadsheetml/2006/main">
  <numFmts count="5">
    <numFmt numFmtId="164" formatCode="_-* #,##0.0\ _₽_-;\-* #,##0.0\ _₽_-;_-* &quot;-&quot;?\ _₽_-;_-@_-"/>
    <numFmt numFmtId="165" formatCode="000"/>
    <numFmt numFmtId="166" formatCode="dd\.mm\.yyyy"/>
    <numFmt numFmtId="167" formatCode="#,##0.00_ ;\-#,##0.00"/>
    <numFmt numFmtId="168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55">
    <xf numFmtId="0" fontId="0" fillId="0" borderId="0"/>
    <xf numFmtId="0" fontId="2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>
      <alignment horizontal="center"/>
    </xf>
    <xf numFmtId="0" fontId="8" fillId="0" borderId="4">
      <alignment horizontal="center"/>
    </xf>
    <xf numFmtId="0" fontId="9" fillId="0" borderId="0">
      <alignment horizontal="right"/>
    </xf>
    <xf numFmtId="0" fontId="7" fillId="0" borderId="0"/>
    <xf numFmtId="0" fontId="10" fillId="0" borderId="0"/>
    <xf numFmtId="0" fontId="10" fillId="0" borderId="5"/>
    <xf numFmtId="0" fontId="8" fillId="0" borderId="6">
      <alignment horizontal="center"/>
    </xf>
    <xf numFmtId="0" fontId="9" fillId="0" borderId="7">
      <alignment horizontal="right"/>
    </xf>
    <xf numFmtId="0" fontId="8" fillId="0" borderId="0"/>
    <xf numFmtId="0" fontId="8" fillId="0" borderId="8">
      <alignment horizontal="right"/>
    </xf>
    <xf numFmtId="49" fontId="8" fillId="0" borderId="9">
      <alignment horizontal="center"/>
    </xf>
    <xf numFmtId="0" fontId="9" fillId="0" borderId="10">
      <alignment horizontal="right"/>
    </xf>
    <xf numFmtId="0" fontId="11" fillId="0" borderId="0"/>
    <xf numFmtId="166" fontId="8" fillId="0" borderId="11">
      <alignment horizontal="center"/>
    </xf>
    <xf numFmtId="0" fontId="8" fillId="0" borderId="0">
      <alignment horizontal="left"/>
    </xf>
    <xf numFmtId="49" fontId="8" fillId="0" borderId="0"/>
    <xf numFmtId="49" fontId="8" fillId="0" borderId="8">
      <alignment horizontal="right" vertical="center"/>
    </xf>
    <xf numFmtId="49" fontId="8" fillId="0" borderId="11">
      <alignment horizontal="center" vertical="center"/>
    </xf>
    <xf numFmtId="0" fontId="8" fillId="0" borderId="4">
      <alignment horizontal="left" wrapText="1"/>
    </xf>
    <xf numFmtId="49" fontId="8" fillId="0" borderId="11">
      <alignment horizontal="center"/>
    </xf>
    <xf numFmtId="0" fontId="8" fillId="0" borderId="12">
      <alignment horizontal="left" wrapText="1"/>
    </xf>
    <xf numFmtId="49" fontId="8" fillId="0" borderId="8">
      <alignment horizontal="right"/>
    </xf>
    <xf numFmtId="0" fontId="8" fillId="0" borderId="13">
      <alignment horizontal="left"/>
    </xf>
    <xf numFmtId="49" fontId="8" fillId="0" borderId="13"/>
    <xf numFmtId="49" fontId="8" fillId="0" borderId="8"/>
    <xf numFmtId="49" fontId="8" fillId="0" borderId="14">
      <alignment horizontal="center"/>
    </xf>
    <xf numFmtId="0" fontId="7" fillId="0" borderId="4">
      <alignment horizontal="center"/>
    </xf>
    <xf numFmtId="0" fontId="8" fillId="0" borderId="15">
      <alignment horizontal="center" vertical="top" wrapText="1"/>
    </xf>
    <xf numFmtId="49" fontId="8" fillId="0" borderId="15">
      <alignment horizontal="center" vertical="top" wrapText="1"/>
    </xf>
    <xf numFmtId="0" fontId="6" fillId="0" borderId="16"/>
    <xf numFmtId="0" fontId="6" fillId="0" borderId="7"/>
    <xf numFmtId="0" fontId="8" fillId="0" borderId="15">
      <alignment horizontal="center" vertical="center"/>
    </xf>
    <xf numFmtId="0" fontId="8" fillId="0" borderId="6">
      <alignment horizontal="center" vertical="center"/>
    </xf>
    <xf numFmtId="49" fontId="8" fillId="0" borderId="6">
      <alignment horizontal="center" vertical="center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9">
      <alignment horizontal="right" shrinkToFit="1"/>
    </xf>
    <xf numFmtId="0" fontId="8" fillId="0" borderId="20">
      <alignment horizontal="left" wrapText="1"/>
    </xf>
    <xf numFmtId="49" fontId="8" fillId="0" borderId="21">
      <alignment horizontal="center" shrinkToFit="1"/>
    </xf>
    <xf numFmtId="49" fontId="8" fillId="0" borderId="22">
      <alignment horizontal="center"/>
    </xf>
    <xf numFmtId="4" fontId="8" fillId="0" borderId="22">
      <alignment horizontal="right" shrinkToFit="1"/>
    </xf>
    <xf numFmtId="0" fontId="8" fillId="0" borderId="23">
      <alignment horizontal="left" wrapText="1" indent="2"/>
    </xf>
    <xf numFmtId="49" fontId="8" fillId="0" borderId="24">
      <alignment horizontal="center" shrinkToFit="1"/>
    </xf>
    <xf numFmtId="49" fontId="8" fillId="0" borderId="25">
      <alignment horizontal="center"/>
    </xf>
    <xf numFmtId="4" fontId="8" fillId="0" borderId="25">
      <alignment horizontal="right" shrinkToFit="1"/>
    </xf>
    <xf numFmtId="49" fontId="8" fillId="0" borderId="0">
      <alignment horizontal="right"/>
    </xf>
    <xf numFmtId="0" fontId="7" fillId="0" borderId="7">
      <alignment horizontal="center"/>
    </xf>
    <xf numFmtId="0" fontId="8" fillId="0" borderId="6">
      <alignment horizontal="center" vertical="center" shrinkToFit="1"/>
    </xf>
    <xf numFmtId="49" fontId="8" fillId="0" borderId="6">
      <alignment horizontal="center" vertical="center" shrinkToFit="1"/>
    </xf>
    <xf numFmtId="49" fontId="6" fillId="0" borderId="7"/>
    <xf numFmtId="0" fontId="8" fillId="0" borderId="18">
      <alignment horizontal="center" shrinkToFit="1"/>
    </xf>
    <xf numFmtId="4" fontId="8" fillId="0" borderId="26">
      <alignment horizontal="right" shrinkToFit="1"/>
    </xf>
    <xf numFmtId="49" fontId="6" fillId="0" borderId="10"/>
    <xf numFmtId="0" fontId="8" fillId="0" borderId="21">
      <alignment horizontal="center" shrinkToFit="1"/>
    </xf>
    <xf numFmtId="167" fontId="8" fillId="0" borderId="22">
      <alignment horizontal="right" shrinkToFit="1"/>
    </xf>
    <xf numFmtId="167" fontId="8" fillId="0" borderId="27">
      <alignment horizontal="right" shrinkToFit="1"/>
    </xf>
    <xf numFmtId="0" fontId="8" fillId="0" borderId="28">
      <alignment horizontal="left" wrapText="1"/>
    </xf>
    <xf numFmtId="49" fontId="8" fillId="0" borderId="24">
      <alignment horizontal="center" wrapText="1"/>
    </xf>
    <xf numFmtId="49" fontId="8" fillId="0" borderId="25">
      <alignment horizontal="center" wrapText="1"/>
    </xf>
    <xf numFmtId="4" fontId="8" fillId="0" borderId="25">
      <alignment horizontal="right" wrapText="1"/>
    </xf>
    <xf numFmtId="4" fontId="8" fillId="0" borderId="23">
      <alignment horizontal="right" wrapText="1"/>
    </xf>
    <xf numFmtId="0" fontId="6" fillId="0" borderId="10">
      <alignment wrapText="1"/>
    </xf>
    <xf numFmtId="0" fontId="8" fillId="0" borderId="29">
      <alignment horizontal="left" wrapText="1"/>
    </xf>
    <xf numFmtId="49" fontId="8" fillId="0" borderId="30">
      <alignment horizontal="center" shrinkToFit="1"/>
    </xf>
    <xf numFmtId="49" fontId="8" fillId="0" borderId="31">
      <alignment horizontal="center"/>
    </xf>
    <xf numFmtId="4" fontId="8" fillId="0" borderId="31">
      <alignment horizontal="right" shrinkToFit="1"/>
    </xf>
    <xf numFmtId="49" fontId="8" fillId="0" borderId="32">
      <alignment horizontal="center"/>
    </xf>
    <xf numFmtId="0" fontId="6" fillId="0" borderId="10"/>
    <xf numFmtId="0" fontId="11" fillId="0" borderId="13"/>
    <xf numFmtId="0" fontId="11" fillId="0" borderId="33"/>
    <xf numFmtId="0" fontId="8" fillId="0" borderId="0">
      <alignment wrapText="1"/>
    </xf>
    <xf numFmtId="49" fontId="8" fillId="0" borderId="0">
      <alignment wrapText="1"/>
    </xf>
    <xf numFmtId="49" fontId="8" fillId="0" borderId="0">
      <alignment horizontal="center"/>
    </xf>
    <xf numFmtId="49" fontId="12" fillId="0" borderId="0"/>
    <xf numFmtId="0" fontId="8" fillId="0" borderId="4">
      <alignment horizontal="left"/>
    </xf>
    <xf numFmtId="49" fontId="8" fillId="0" borderId="4">
      <alignment horizontal="left"/>
    </xf>
    <xf numFmtId="0" fontId="8" fillId="0" borderId="4">
      <alignment horizontal="center" shrinkToFit="1"/>
    </xf>
    <xf numFmtId="49" fontId="8" fillId="0" borderId="4">
      <alignment horizontal="center" vertical="center" shrinkToFit="1"/>
    </xf>
    <xf numFmtId="49" fontId="6" fillId="0" borderId="4">
      <alignment shrinkToFit="1"/>
    </xf>
    <xf numFmtId="49" fontId="8" fillId="0" borderId="4">
      <alignment horizontal="right"/>
    </xf>
    <xf numFmtId="0" fontId="8" fillId="0" borderId="18">
      <alignment horizontal="center" vertical="center" shrinkToFit="1"/>
    </xf>
    <xf numFmtId="49" fontId="8" fillId="0" borderId="19">
      <alignment horizontal="center" vertical="center"/>
    </xf>
    <xf numFmtId="0" fontId="8" fillId="0" borderId="17">
      <alignment horizontal="left" wrapText="1" indent="2"/>
    </xf>
    <xf numFmtId="0" fontId="8" fillId="0" borderId="34">
      <alignment horizontal="center" vertical="center" shrinkToFit="1"/>
    </xf>
    <xf numFmtId="49" fontId="8" fillId="0" borderId="15">
      <alignment horizontal="center" vertical="center"/>
    </xf>
    <xf numFmtId="167" fontId="8" fillId="0" borderId="15">
      <alignment horizontal="right" vertical="center" shrinkToFit="1"/>
    </xf>
    <xf numFmtId="167" fontId="8" fillId="0" borderId="29">
      <alignment horizontal="right" vertical="center" shrinkToFit="1"/>
    </xf>
    <xf numFmtId="0" fontId="8" fillId="0" borderId="35">
      <alignment horizontal="left" wrapText="1"/>
    </xf>
    <xf numFmtId="4" fontId="8" fillId="0" borderId="15">
      <alignment horizontal="right" shrinkToFit="1"/>
    </xf>
    <xf numFmtId="4" fontId="8" fillId="0" borderId="29">
      <alignment horizontal="right" shrinkToFit="1"/>
    </xf>
    <xf numFmtId="0" fontId="8" fillId="0" borderId="20">
      <alignment horizontal="left" wrapText="1" indent="2"/>
    </xf>
    <xf numFmtId="0" fontId="13" fillId="0" borderId="29">
      <alignment wrapText="1"/>
    </xf>
    <xf numFmtId="0" fontId="13" fillId="0" borderId="29"/>
    <xf numFmtId="0" fontId="13" fillId="2" borderId="29">
      <alignment wrapText="1"/>
    </xf>
    <xf numFmtId="0" fontId="8" fillId="2" borderId="28">
      <alignment horizontal="left" wrapText="1"/>
    </xf>
    <xf numFmtId="49" fontId="8" fillId="0" borderId="29">
      <alignment horizontal="center" shrinkToFit="1"/>
    </xf>
    <xf numFmtId="49" fontId="8" fillId="0" borderId="15">
      <alignment horizontal="center" vertical="center" shrinkToFit="1"/>
    </xf>
    <xf numFmtId="0" fontId="6" fillId="0" borderId="13">
      <alignment horizontal="left"/>
    </xf>
    <xf numFmtId="0" fontId="6" fillId="0" borderId="33">
      <alignment horizontal="left" wrapText="1"/>
    </xf>
    <xf numFmtId="0" fontId="6" fillId="0" borderId="33">
      <alignment horizontal="left"/>
    </xf>
    <xf numFmtId="0" fontId="8" fillId="0" borderId="33"/>
    <xf numFmtId="49" fontId="6" fillId="0" borderId="33"/>
    <xf numFmtId="49" fontId="6" fillId="0" borderId="33"/>
    <xf numFmtId="0" fontId="6" fillId="0" borderId="0">
      <alignment horizontal="left"/>
    </xf>
    <xf numFmtId="0" fontId="6" fillId="0" borderId="0">
      <alignment horizontal="left" wrapText="1"/>
    </xf>
    <xf numFmtId="0" fontId="6" fillId="0" borderId="0">
      <alignment horizontal="left"/>
    </xf>
    <xf numFmtId="0" fontId="8" fillId="0" borderId="0"/>
    <xf numFmtId="49" fontId="6" fillId="0" borderId="0"/>
    <xf numFmtId="49" fontId="6" fillId="0" borderId="0"/>
    <xf numFmtId="0" fontId="8" fillId="0" borderId="0">
      <alignment horizontal="center" wrapText="1"/>
    </xf>
    <xf numFmtId="0" fontId="8" fillId="0" borderId="4">
      <alignment horizontal="center" wrapText="1"/>
    </xf>
    <xf numFmtId="0" fontId="14" fillId="0" borderId="0">
      <alignment horizontal="center"/>
    </xf>
    <xf numFmtId="0" fontId="14" fillId="0" borderId="13">
      <alignment horizontal="center"/>
    </xf>
    <xf numFmtId="0" fontId="6" fillId="0" borderId="0">
      <alignment horizontal="left"/>
    </xf>
    <xf numFmtId="0" fontId="6" fillId="0" borderId="0">
      <alignment horizontal="center"/>
    </xf>
    <xf numFmtId="0" fontId="12" fillId="0" borderId="0">
      <alignment horizontal="left"/>
    </xf>
    <xf numFmtId="49" fontId="6" fillId="0" borderId="0"/>
    <xf numFmtId="49" fontId="8" fillId="0" borderId="0">
      <alignment horizontal="left"/>
    </xf>
    <xf numFmtId="49" fontId="8" fillId="0" borderId="0">
      <alignment horizontal="center" wrapText="1"/>
    </xf>
    <xf numFmtId="0" fontId="8" fillId="0" borderId="0">
      <alignment horizontal="center"/>
    </xf>
    <xf numFmtId="0" fontId="14" fillId="0" borderId="13">
      <alignment horizontal="center"/>
    </xf>
    <xf numFmtId="0" fontId="11" fillId="0" borderId="0"/>
    <xf numFmtId="0" fontId="14" fillId="0" borderId="0">
      <alignment horizontal="center"/>
    </xf>
    <xf numFmtId="0" fontId="11" fillId="0" borderId="0"/>
    <xf numFmtId="0" fontId="14" fillId="0" borderId="0">
      <alignment horizontal="center"/>
    </xf>
    <xf numFmtId="0" fontId="8" fillId="0" borderId="0">
      <alignment horizontal="center" wrapText="1"/>
    </xf>
    <xf numFmtId="0" fontId="13" fillId="0" borderId="0"/>
    <xf numFmtId="0" fontId="11" fillId="0" borderId="4"/>
    <xf numFmtId="0" fontId="11" fillId="0" borderId="0"/>
    <xf numFmtId="0" fontId="6" fillId="0" borderId="4"/>
    <xf numFmtId="0" fontId="6" fillId="0" borderId="15">
      <alignment horizontal="left" wrapText="1"/>
    </xf>
    <xf numFmtId="0" fontId="6" fillId="0" borderId="13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5" fillId="3" borderId="0"/>
    <xf numFmtId="0" fontId="6" fillId="0" borderId="15">
      <alignment horizontal="left"/>
    </xf>
    <xf numFmtId="0" fontId="5" fillId="0" borderId="0"/>
    <xf numFmtId="0" fontId="11" fillId="0" borderId="4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6" fillId="0" borderId="1" xfId="0" applyFont="1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0" borderId="1" xfId="0" applyFont="1" applyFill="1" applyBorder="1" applyAlignment="1">
      <alignment horizontal="left" vertical="top" wrapText="1"/>
    </xf>
    <xf numFmtId="37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top" wrapText="1"/>
    </xf>
    <xf numFmtId="37" fontId="19" fillId="0" borderId="1" xfId="0" applyNumberFormat="1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right" vertical="center" wrapText="1"/>
    </xf>
    <xf numFmtId="164" fontId="19" fillId="0" borderId="1" xfId="4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9" fillId="4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164" fontId="20" fillId="0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9" fontId="20" fillId="0" borderId="1" xfId="4" applyFont="1" applyBorder="1" applyAlignment="1">
      <alignment vertical="top" wrapText="1"/>
    </xf>
    <xf numFmtId="165" fontId="21" fillId="0" borderId="3" xfId="1" applyNumberFormat="1" applyFont="1" applyFill="1" applyBorder="1" applyAlignment="1" applyProtection="1">
      <alignment vertical="top" wrapText="1"/>
      <protection hidden="1"/>
    </xf>
    <xf numFmtId="165" fontId="21" fillId="0" borderId="1" xfId="3" applyNumberFormat="1" applyFont="1" applyFill="1" applyBorder="1" applyAlignment="1" applyProtection="1">
      <alignment vertical="top" wrapText="1"/>
      <protection hidden="1"/>
    </xf>
    <xf numFmtId="165" fontId="21" fillId="0" borderId="1" xfId="2" applyNumberFormat="1" applyFont="1" applyFill="1" applyBorder="1" applyAlignment="1" applyProtection="1">
      <alignment vertical="top" wrapText="1"/>
      <protection hidden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155">
    <cellStyle name="br" xfId="142"/>
    <cellStyle name="br 2" xfId="152"/>
    <cellStyle name="col" xfId="141"/>
    <cellStyle name="col 2" xfId="151"/>
    <cellStyle name="st140" xfId="138"/>
    <cellStyle name="style0" xfId="143"/>
    <cellStyle name="style0 2" xfId="153"/>
    <cellStyle name="td" xfId="144"/>
    <cellStyle name="td 2" xfId="154"/>
    <cellStyle name="tr" xfId="140"/>
    <cellStyle name="tr 2" xfId="150"/>
    <cellStyle name="xl100" xfId="79"/>
    <cellStyle name="xl101" xfId="83"/>
    <cellStyle name="xl102" xfId="88"/>
    <cellStyle name="xl103" xfId="91"/>
    <cellStyle name="xl104" xfId="80"/>
    <cellStyle name="xl105" xfId="84"/>
    <cellStyle name="xl106" xfId="89"/>
    <cellStyle name="xl107" xfId="92"/>
    <cellStyle name="xl108" xfId="85"/>
    <cellStyle name="xl109" xfId="93"/>
    <cellStyle name="xl110" xfId="96"/>
    <cellStyle name="xl111" xfId="81"/>
    <cellStyle name="xl112" xfId="86"/>
    <cellStyle name="xl113" xfId="87"/>
    <cellStyle name="xl114" xfId="94"/>
    <cellStyle name="xl115" xfId="97"/>
    <cellStyle name="xl116" xfId="99"/>
    <cellStyle name="xl117" xfId="100"/>
    <cellStyle name="xl118" xfId="101"/>
    <cellStyle name="xl119" xfId="102"/>
    <cellStyle name="xl120" xfId="103"/>
    <cellStyle name="xl121" xfId="104"/>
    <cellStyle name="xl122" xfId="105"/>
    <cellStyle name="xl123" xfId="111"/>
    <cellStyle name="xl124" xfId="119"/>
    <cellStyle name="xl125" xfId="121"/>
    <cellStyle name="xl126" xfId="125"/>
    <cellStyle name="xl127" xfId="134"/>
    <cellStyle name="xl128" xfId="137"/>
    <cellStyle name="xl129" xfId="139"/>
    <cellStyle name="xl130" xfId="106"/>
    <cellStyle name="xl131" xfId="112"/>
    <cellStyle name="xl132" xfId="117"/>
    <cellStyle name="xl133" xfId="120"/>
    <cellStyle name="xl134" xfId="122"/>
    <cellStyle name="xl135" xfId="126"/>
    <cellStyle name="xl136" xfId="118"/>
    <cellStyle name="xl137" xfId="128"/>
    <cellStyle name="xl138" xfId="130"/>
    <cellStyle name="xl139" xfId="132"/>
    <cellStyle name="xl140" xfId="133"/>
    <cellStyle name="xl141" xfId="135"/>
    <cellStyle name="xl141 2" xfId="148"/>
    <cellStyle name="xl142" xfId="107"/>
    <cellStyle name="xl143" xfId="113"/>
    <cellStyle name="xl144" xfId="123"/>
    <cellStyle name="xl145" xfId="129"/>
    <cellStyle name="xl146" xfId="131"/>
    <cellStyle name="xl147" xfId="108"/>
    <cellStyle name="xl148" xfId="114"/>
    <cellStyle name="xl149" xfId="124"/>
    <cellStyle name="xl150" xfId="109"/>
    <cellStyle name="xl151" xfId="115"/>
    <cellStyle name="xl152" xfId="110"/>
    <cellStyle name="xl153" xfId="116"/>
    <cellStyle name="xl154" xfId="127"/>
    <cellStyle name="xl155" xfId="146"/>
    <cellStyle name="xl21" xfId="145"/>
    <cellStyle name="xl22" xfId="6"/>
    <cellStyle name="xl23" xfId="10"/>
    <cellStyle name="xl24" xfId="15"/>
    <cellStyle name="xl25" xfId="21"/>
    <cellStyle name="xl26" xfId="34"/>
    <cellStyle name="xl27" xfId="38"/>
    <cellStyle name="xl28" xfId="41"/>
    <cellStyle name="xl29" xfId="45"/>
    <cellStyle name="xl30" xfId="49"/>
    <cellStyle name="xl31" xfId="19"/>
    <cellStyle name="xl32" xfId="136"/>
    <cellStyle name="xl32 2" xfId="149"/>
    <cellStyle name="xl33" xfId="29"/>
    <cellStyle name="xl34" xfId="39"/>
    <cellStyle name="xl35" xfId="42"/>
    <cellStyle name="xl36" xfId="46"/>
    <cellStyle name="xl37" xfId="50"/>
    <cellStyle name="xl38" xfId="11"/>
    <cellStyle name="xl39" xfId="43"/>
    <cellStyle name="xl40" xfId="47"/>
    <cellStyle name="xl41" xfId="51"/>
    <cellStyle name="xl42" xfId="22"/>
    <cellStyle name="xl43" xfId="25"/>
    <cellStyle name="xl44" xfId="27"/>
    <cellStyle name="xl45" xfId="30"/>
    <cellStyle name="xl46" xfId="35"/>
    <cellStyle name="xl47" xfId="40"/>
    <cellStyle name="xl48" xfId="44"/>
    <cellStyle name="xl49" xfId="48"/>
    <cellStyle name="xl50" xfId="52"/>
    <cellStyle name="xl51" xfId="7"/>
    <cellStyle name="xl52" xfId="12"/>
    <cellStyle name="xl53" xfId="16"/>
    <cellStyle name="xl54" xfId="23"/>
    <cellStyle name="xl55" xfId="28"/>
    <cellStyle name="xl56" xfId="31"/>
    <cellStyle name="xl57" xfId="8"/>
    <cellStyle name="xl58" xfId="13"/>
    <cellStyle name="xl59" xfId="17"/>
    <cellStyle name="xl60" xfId="20"/>
    <cellStyle name="xl61" xfId="24"/>
    <cellStyle name="xl62" xfId="26"/>
    <cellStyle name="xl63" xfId="32"/>
    <cellStyle name="xl64" xfId="33"/>
    <cellStyle name="xl65" xfId="9"/>
    <cellStyle name="xl66" xfId="14"/>
    <cellStyle name="xl67" xfId="18"/>
    <cellStyle name="xl68" xfId="36"/>
    <cellStyle name="xl69" xfId="37"/>
    <cellStyle name="xl70" xfId="64"/>
    <cellStyle name="xl71" xfId="70"/>
    <cellStyle name="xl72" xfId="76"/>
    <cellStyle name="xl73" xfId="58"/>
    <cellStyle name="xl74" xfId="61"/>
    <cellStyle name="xl75" xfId="65"/>
    <cellStyle name="xl76" xfId="71"/>
    <cellStyle name="xl77" xfId="77"/>
    <cellStyle name="xl78" xfId="55"/>
    <cellStyle name="xl79" xfId="66"/>
    <cellStyle name="xl80" xfId="72"/>
    <cellStyle name="xl81" xfId="56"/>
    <cellStyle name="xl82" xfId="62"/>
    <cellStyle name="xl83" xfId="67"/>
    <cellStyle name="xl84" xfId="73"/>
    <cellStyle name="xl85" xfId="53"/>
    <cellStyle name="xl86" xfId="59"/>
    <cellStyle name="xl87" xfId="63"/>
    <cellStyle name="xl88" xfId="68"/>
    <cellStyle name="xl89" xfId="74"/>
    <cellStyle name="xl90" xfId="54"/>
    <cellStyle name="xl91" xfId="57"/>
    <cellStyle name="xl92" xfId="60"/>
    <cellStyle name="xl93" xfId="69"/>
    <cellStyle name="xl94" xfId="75"/>
    <cellStyle name="xl95" xfId="78"/>
    <cellStyle name="xl96" xfId="82"/>
    <cellStyle name="xl97" xfId="90"/>
    <cellStyle name="xl98" xfId="95"/>
    <cellStyle name="xl99" xfId="98"/>
    <cellStyle name="Обычный" xfId="0" builtinId="0"/>
    <cellStyle name="Обычный 2" xfId="1"/>
    <cellStyle name="Обычный 2 2" xfId="2"/>
    <cellStyle name="Обычный 2 3" xfId="3"/>
    <cellStyle name="Обычный 2 4" xfId="147"/>
    <cellStyle name="Обычный 3" xfId="5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A4" sqref="A4:G52"/>
    </sheetView>
  </sheetViews>
  <sheetFormatPr defaultRowHeight="15"/>
  <cols>
    <col min="1" max="1" width="31.5703125" style="1" customWidth="1"/>
    <col min="2" max="2" width="25" style="1" customWidth="1"/>
    <col min="3" max="3" width="11.7109375" style="1" customWidth="1"/>
    <col min="4" max="4" width="15" style="1" customWidth="1"/>
    <col min="5" max="5" width="11.5703125" style="1" customWidth="1"/>
    <col min="6" max="6" width="11.140625" style="1" customWidth="1"/>
    <col min="7" max="7" width="12.7109375" style="1" customWidth="1"/>
    <col min="8" max="16384" width="9.140625" style="1"/>
  </cols>
  <sheetData>
    <row r="1" spans="1:8">
      <c r="A1" s="4"/>
      <c r="B1" s="4"/>
      <c r="C1" s="4"/>
      <c r="D1" s="4"/>
      <c r="E1" s="4"/>
      <c r="F1" s="4"/>
      <c r="G1" s="4"/>
    </row>
    <row r="2" spans="1:8" ht="58.5" customHeight="1">
      <c r="A2" s="37" t="s">
        <v>94</v>
      </c>
      <c r="B2" s="36"/>
      <c r="C2" s="36"/>
      <c r="D2" s="36"/>
      <c r="E2" s="36"/>
      <c r="F2" s="36"/>
      <c r="G2" s="36"/>
    </row>
    <row r="3" spans="1:8">
      <c r="A3" s="4"/>
      <c r="B3" s="4"/>
      <c r="C3" s="4"/>
      <c r="D3" s="4"/>
      <c r="E3" s="4"/>
      <c r="F3" s="4"/>
      <c r="G3" s="5" t="s">
        <v>42</v>
      </c>
    </row>
    <row r="4" spans="1:8" ht="72" customHeight="1">
      <c r="A4" s="3" t="s">
        <v>0</v>
      </c>
      <c r="B4" s="3" t="s">
        <v>1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</row>
    <row r="5" spans="1:8" ht="15.75" customHeight="1">
      <c r="A5" s="6" t="s">
        <v>2</v>
      </c>
      <c r="B5" s="7"/>
      <c r="C5" s="8">
        <f>C7+C20</f>
        <v>736.3</v>
      </c>
      <c r="D5" s="8">
        <f>D7+D20</f>
        <v>7209.2000000000007</v>
      </c>
      <c r="E5" s="8">
        <f>E7+E20</f>
        <v>1136</v>
      </c>
      <c r="F5" s="8">
        <f t="shared" ref="F5:F46" si="0">E5/D5*100</f>
        <v>15.757643011707263</v>
      </c>
      <c r="G5" s="8">
        <f t="shared" ref="G5:G46" si="1">E5/C5*100</f>
        <v>154.28493820453622</v>
      </c>
    </row>
    <row r="6" spans="1:8" ht="15" customHeight="1">
      <c r="A6" s="9" t="s">
        <v>3</v>
      </c>
      <c r="B6" s="10"/>
      <c r="C6" s="12"/>
      <c r="D6" s="12"/>
      <c r="E6" s="12"/>
      <c r="F6" s="8"/>
      <c r="G6" s="8"/>
    </row>
    <row r="7" spans="1:8" ht="14.25" customHeight="1">
      <c r="A7" s="29" t="s">
        <v>44</v>
      </c>
      <c r="B7" s="13">
        <v>1E+16</v>
      </c>
      <c r="C7" s="12">
        <v>167.8</v>
      </c>
      <c r="D7" s="14">
        <v>1212.3</v>
      </c>
      <c r="E7" s="12">
        <v>217.9</v>
      </c>
      <c r="F7" s="14">
        <f t="shared" si="0"/>
        <v>17.97409882042399</v>
      </c>
      <c r="G7" s="14">
        <f t="shared" si="1"/>
        <v>129.85697258641241</v>
      </c>
    </row>
    <row r="8" spans="1:8" ht="13.5" customHeight="1">
      <c r="A8" s="29" t="s">
        <v>45</v>
      </c>
      <c r="B8" s="13">
        <v>1.01E+16</v>
      </c>
      <c r="C8" s="11">
        <v>24.8</v>
      </c>
      <c r="D8" s="11">
        <v>206.1</v>
      </c>
      <c r="E8" s="11">
        <v>12</v>
      </c>
      <c r="F8" s="14">
        <f t="shared" si="0"/>
        <v>5.8224163027656477</v>
      </c>
      <c r="G8" s="14">
        <f t="shared" si="1"/>
        <v>48.387096774193544</v>
      </c>
    </row>
    <row r="9" spans="1:8" ht="16.5" customHeight="1">
      <c r="A9" s="29" t="s">
        <v>46</v>
      </c>
      <c r="B9" s="15" t="s">
        <v>47</v>
      </c>
      <c r="C9" s="11">
        <v>24.8</v>
      </c>
      <c r="D9" s="11">
        <v>206.1</v>
      </c>
      <c r="E9" s="11">
        <v>12</v>
      </c>
      <c r="F9" s="14">
        <f t="shared" si="0"/>
        <v>5.8224163027656477</v>
      </c>
      <c r="G9" s="14">
        <f t="shared" si="1"/>
        <v>48.387096774193544</v>
      </c>
    </row>
    <row r="10" spans="1:8" ht="39.75" customHeight="1">
      <c r="A10" s="29" t="s">
        <v>74</v>
      </c>
      <c r="B10" s="13">
        <v>1.03E+16</v>
      </c>
      <c r="C10" s="11">
        <v>111</v>
      </c>
      <c r="D10" s="11">
        <v>494.4</v>
      </c>
      <c r="E10" s="11">
        <v>120.6</v>
      </c>
      <c r="F10" s="14">
        <f t="shared" si="0"/>
        <v>24.393203883495147</v>
      </c>
      <c r="G10" s="14">
        <f t="shared" si="1"/>
        <v>108.64864864864865</v>
      </c>
    </row>
    <row r="11" spans="1:8">
      <c r="A11" s="29" t="s">
        <v>48</v>
      </c>
      <c r="B11" s="13">
        <v>1.05E+16</v>
      </c>
      <c r="C11" s="11">
        <v>10.3</v>
      </c>
      <c r="D11" s="11">
        <v>11.8</v>
      </c>
      <c r="E11" s="11">
        <v>9.1</v>
      </c>
      <c r="F11" s="14">
        <f t="shared" si="0"/>
        <v>77.118644067796609</v>
      </c>
      <c r="G11" s="14">
        <f t="shared" si="1"/>
        <v>88.349514563106794</v>
      </c>
    </row>
    <row r="12" spans="1:8" ht="15" customHeight="1">
      <c r="A12" s="29" t="s">
        <v>49</v>
      </c>
      <c r="B12" s="15" t="s">
        <v>50</v>
      </c>
      <c r="C12" s="11">
        <v>10.3</v>
      </c>
      <c r="D12" s="11">
        <v>11.8</v>
      </c>
      <c r="E12" s="11">
        <v>9.1</v>
      </c>
      <c r="F12" s="14">
        <f t="shared" si="0"/>
        <v>77.118644067796609</v>
      </c>
      <c r="G12" s="14">
        <f t="shared" si="1"/>
        <v>88.349514563106794</v>
      </c>
    </row>
    <row r="13" spans="1:8">
      <c r="A13" s="29" t="s">
        <v>51</v>
      </c>
      <c r="B13" s="13">
        <v>1.06E+16</v>
      </c>
      <c r="C13" s="11">
        <v>19.3</v>
      </c>
      <c r="D13" s="11">
        <v>450</v>
      </c>
      <c r="E13" s="11">
        <v>55</v>
      </c>
      <c r="F13" s="14">
        <f t="shared" si="0"/>
        <v>12.222222222222221</v>
      </c>
      <c r="G13" s="14" t="s">
        <v>104</v>
      </c>
      <c r="H13" s="2"/>
    </row>
    <row r="14" spans="1:8" ht="13.5" customHeight="1">
      <c r="A14" s="29" t="s">
        <v>52</v>
      </c>
      <c r="B14" s="15" t="s">
        <v>53</v>
      </c>
      <c r="C14" s="11">
        <v>3.7</v>
      </c>
      <c r="D14" s="11">
        <v>92</v>
      </c>
      <c r="E14" s="11">
        <v>25.5</v>
      </c>
      <c r="F14" s="14">
        <f t="shared" si="0"/>
        <v>27.717391304347828</v>
      </c>
      <c r="G14" s="14" t="s">
        <v>105</v>
      </c>
      <c r="H14" s="2"/>
    </row>
    <row r="15" spans="1:8">
      <c r="A15" s="29" t="s">
        <v>54</v>
      </c>
      <c r="B15" s="15" t="s">
        <v>55</v>
      </c>
      <c r="C15" s="11">
        <v>15.7</v>
      </c>
      <c r="D15" s="11">
        <v>358</v>
      </c>
      <c r="E15" s="11">
        <v>29.5</v>
      </c>
      <c r="F15" s="14">
        <f t="shared" si="0"/>
        <v>8.2402234636871512</v>
      </c>
      <c r="G15" s="14">
        <f t="shared" si="1"/>
        <v>187.89808917197453</v>
      </c>
      <c r="H15" s="2"/>
    </row>
    <row r="16" spans="1:8" ht="53.25" hidden="1" customHeight="1">
      <c r="A16" s="29" t="s">
        <v>70</v>
      </c>
      <c r="B16" s="13">
        <v>1.08E+16</v>
      </c>
      <c r="C16" s="14">
        <v>0</v>
      </c>
      <c r="D16" s="24">
        <v>0</v>
      </c>
      <c r="E16" s="24">
        <v>0</v>
      </c>
      <c r="F16" s="14" t="e">
        <f t="shared" si="0"/>
        <v>#DIV/0!</v>
      </c>
      <c r="G16" s="14" t="e">
        <f t="shared" si="1"/>
        <v>#DIV/0!</v>
      </c>
      <c r="H16" s="2"/>
    </row>
    <row r="17" spans="1:8" ht="39" customHeight="1">
      <c r="A17" s="29" t="s">
        <v>67</v>
      </c>
      <c r="B17" s="13">
        <v>1.11E+16</v>
      </c>
      <c r="C17" s="11">
        <v>2.2999999999999998</v>
      </c>
      <c r="D17" s="11">
        <v>50</v>
      </c>
      <c r="E17" s="11">
        <v>14.3</v>
      </c>
      <c r="F17" s="14">
        <f t="shared" si="0"/>
        <v>28.6</v>
      </c>
      <c r="G17" s="14" t="s">
        <v>106</v>
      </c>
      <c r="H17" s="2"/>
    </row>
    <row r="18" spans="1:8" ht="132" customHeight="1">
      <c r="A18" s="29" t="s">
        <v>68</v>
      </c>
      <c r="B18" s="15" t="s">
        <v>69</v>
      </c>
      <c r="C18" s="11">
        <v>2.2999999999999998</v>
      </c>
      <c r="D18" s="11">
        <v>50</v>
      </c>
      <c r="E18" s="11">
        <v>14.3</v>
      </c>
      <c r="F18" s="14">
        <f t="shared" si="0"/>
        <v>28.6</v>
      </c>
      <c r="G18" s="14" t="s">
        <v>106</v>
      </c>
      <c r="H18" s="2"/>
    </row>
    <row r="19" spans="1:8" ht="16.5" customHeight="1">
      <c r="A19" s="32" t="s">
        <v>75</v>
      </c>
      <c r="B19" s="15" t="s">
        <v>76</v>
      </c>
      <c r="C19" s="16">
        <v>0</v>
      </c>
      <c r="D19" s="16">
        <v>0</v>
      </c>
      <c r="E19" s="16">
        <v>6.9</v>
      </c>
      <c r="F19" s="14">
        <v>0</v>
      </c>
      <c r="G19" s="14">
        <v>0</v>
      </c>
      <c r="H19" s="2"/>
    </row>
    <row r="20" spans="1:8" ht="39" customHeight="1">
      <c r="A20" s="29" t="s">
        <v>56</v>
      </c>
      <c r="B20" s="15" t="s">
        <v>77</v>
      </c>
      <c r="C20" s="11">
        <f>C21+C24+C25+C27</f>
        <v>568.5</v>
      </c>
      <c r="D20" s="11">
        <f t="shared" ref="D20:E20" si="2">D21+D24+D25+D27</f>
        <v>5996.9000000000005</v>
      </c>
      <c r="E20" s="11">
        <f t="shared" si="2"/>
        <v>918.1</v>
      </c>
      <c r="F20" s="14">
        <f t="shared" si="0"/>
        <v>15.3095766145842</v>
      </c>
      <c r="G20" s="14">
        <f t="shared" si="1"/>
        <v>161.49516270888302</v>
      </c>
      <c r="H20" s="2"/>
    </row>
    <row r="21" spans="1:8" ht="53.25" customHeight="1">
      <c r="A21" s="29" t="s">
        <v>57</v>
      </c>
      <c r="B21" s="15" t="s">
        <v>78</v>
      </c>
      <c r="C21" s="11">
        <v>490.1</v>
      </c>
      <c r="D21" s="12">
        <v>1701.1</v>
      </c>
      <c r="E21" s="12">
        <v>810.6</v>
      </c>
      <c r="F21" s="14">
        <f t="shared" si="0"/>
        <v>47.6515196049615</v>
      </c>
      <c r="G21" s="14">
        <f t="shared" si="1"/>
        <v>165.3948173842073</v>
      </c>
      <c r="H21" s="2"/>
    </row>
    <row r="22" spans="1:8" ht="53.25" customHeight="1">
      <c r="A22" s="29" t="s">
        <v>58</v>
      </c>
      <c r="B22" s="15" t="s">
        <v>79</v>
      </c>
      <c r="C22" s="11">
        <v>10.1</v>
      </c>
      <c r="D22" s="12">
        <v>42.5</v>
      </c>
      <c r="E22" s="12">
        <v>10.6</v>
      </c>
      <c r="F22" s="14">
        <f t="shared" si="0"/>
        <v>24.941176470588232</v>
      </c>
      <c r="G22" s="14">
        <f t="shared" si="1"/>
        <v>104.95049504950495</v>
      </c>
      <c r="H22" s="2"/>
    </row>
    <row r="23" spans="1:8" ht="65.25" customHeight="1">
      <c r="A23" s="29" t="s">
        <v>59</v>
      </c>
      <c r="B23" s="15" t="s">
        <v>80</v>
      </c>
      <c r="C23" s="11">
        <v>480</v>
      </c>
      <c r="D23" s="12">
        <v>1658.6</v>
      </c>
      <c r="E23" s="12">
        <v>800</v>
      </c>
      <c r="F23" s="14">
        <f t="shared" si="0"/>
        <v>48.233449897503924</v>
      </c>
      <c r="G23" s="14">
        <f t="shared" si="1"/>
        <v>166.66666666666669</v>
      </c>
      <c r="H23" s="2"/>
    </row>
    <row r="24" spans="1:8" ht="116.25" customHeight="1">
      <c r="A24" s="19" t="s">
        <v>81</v>
      </c>
      <c r="B24" s="15" t="s">
        <v>82</v>
      </c>
      <c r="C24" s="11">
        <v>0</v>
      </c>
      <c r="D24" s="12">
        <v>3431</v>
      </c>
      <c r="E24" s="12">
        <v>0</v>
      </c>
      <c r="F24" s="14">
        <f t="shared" si="0"/>
        <v>0</v>
      </c>
      <c r="G24" s="14">
        <v>0</v>
      </c>
      <c r="H24" s="2"/>
    </row>
    <row r="25" spans="1:8" ht="50.25" customHeight="1">
      <c r="A25" s="29" t="s">
        <v>60</v>
      </c>
      <c r="B25" s="15" t="s">
        <v>83</v>
      </c>
      <c r="C25" s="11">
        <v>16.8</v>
      </c>
      <c r="D25" s="11">
        <v>115.2</v>
      </c>
      <c r="E25" s="11">
        <v>23.5</v>
      </c>
      <c r="F25" s="14">
        <f t="shared" si="0"/>
        <v>20.399305555555554</v>
      </c>
      <c r="G25" s="14">
        <f t="shared" si="1"/>
        <v>139.88095238095238</v>
      </c>
      <c r="H25" s="2"/>
    </row>
    <row r="26" spans="1:8" ht="51.75" customHeight="1">
      <c r="A26" s="29" t="s">
        <v>61</v>
      </c>
      <c r="B26" s="13">
        <v>2.02351181000001E+16</v>
      </c>
      <c r="C26" s="11">
        <v>16.8</v>
      </c>
      <c r="D26" s="11">
        <v>115.2</v>
      </c>
      <c r="E26" s="11">
        <v>23.5</v>
      </c>
      <c r="F26" s="14">
        <f t="shared" si="0"/>
        <v>20.399305555555554</v>
      </c>
      <c r="G26" s="14">
        <f t="shared" si="1"/>
        <v>139.88095238095238</v>
      </c>
      <c r="H26" s="2"/>
    </row>
    <row r="27" spans="1:8" ht="15" customHeight="1">
      <c r="A27" s="29" t="s">
        <v>62</v>
      </c>
      <c r="B27" s="15" t="s">
        <v>84</v>
      </c>
      <c r="C27" s="11">
        <v>61.6</v>
      </c>
      <c r="D27" s="11">
        <v>749.6</v>
      </c>
      <c r="E27" s="11">
        <v>84</v>
      </c>
      <c r="F27" s="14">
        <f t="shared" si="0"/>
        <v>11.205976520811099</v>
      </c>
      <c r="G27" s="14">
        <f t="shared" si="1"/>
        <v>136.36363636363635</v>
      </c>
      <c r="H27" s="2"/>
    </row>
    <row r="28" spans="1:8" ht="27" customHeight="1">
      <c r="A28" s="29" t="s">
        <v>63</v>
      </c>
      <c r="B28" s="15" t="s">
        <v>85</v>
      </c>
      <c r="C28" s="11">
        <v>61.6</v>
      </c>
      <c r="D28" s="11">
        <v>749.6</v>
      </c>
      <c r="E28" s="11">
        <v>84</v>
      </c>
      <c r="F28" s="14">
        <f t="shared" si="0"/>
        <v>11.205976520811099</v>
      </c>
      <c r="G28" s="14">
        <f t="shared" si="1"/>
        <v>136.36363636363635</v>
      </c>
      <c r="H28" s="2"/>
    </row>
    <row r="29" spans="1:8" ht="18" customHeight="1">
      <c r="A29" s="17" t="s">
        <v>4</v>
      </c>
      <c r="B29" s="18"/>
      <c r="C29" s="8">
        <f>C31+C35+C37+C40+C45+C43</f>
        <v>669</v>
      </c>
      <c r="D29" s="8">
        <f t="shared" ref="D29:E29" si="3">D31+D35+D37+D40+D45+D43</f>
        <v>7307.9000000000005</v>
      </c>
      <c r="E29" s="8">
        <f t="shared" si="3"/>
        <v>1206</v>
      </c>
      <c r="F29" s="8">
        <f t="shared" si="0"/>
        <v>16.502688870947875</v>
      </c>
      <c r="G29" s="8">
        <f t="shared" si="1"/>
        <v>180.26905829596413</v>
      </c>
      <c r="H29" s="2"/>
    </row>
    <row r="30" spans="1:8">
      <c r="A30" s="19" t="s">
        <v>3</v>
      </c>
      <c r="B30" s="20"/>
      <c r="C30" s="8"/>
      <c r="D30" s="8"/>
      <c r="E30" s="8"/>
      <c r="F30" s="14"/>
      <c r="G30" s="14"/>
      <c r="H30" s="2"/>
    </row>
    <row r="31" spans="1:8">
      <c r="A31" s="19" t="s">
        <v>5</v>
      </c>
      <c r="B31" s="18" t="s">
        <v>6</v>
      </c>
      <c r="C31" s="14">
        <f t="shared" ref="C31" si="4">C32+C33+C34</f>
        <v>267.89999999999998</v>
      </c>
      <c r="D31" s="14">
        <f t="shared" ref="D31:E31" si="5">D32+D33+D34</f>
        <v>2116.3999999999996</v>
      </c>
      <c r="E31" s="14">
        <f t="shared" si="5"/>
        <v>586.40000000000009</v>
      </c>
      <c r="F31" s="14">
        <f t="shared" si="0"/>
        <v>27.707427707427719</v>
      </c>
      <c r="G31" s="14" t="s">
        <v>97</v>
      </c>
      <c r="H31" s="2"/>
    </row>
    <row r="32" spans="1:8" ht="51.75" customHeight="1">
      <c r="A32" s="19" t="s">
        <v>7</v>
      </c>
      <c r="B32" s="21" t="s">
        <v>8</v>
      </c>
      <c r="C32" s="14">
        <v>265.89999999999998</v>
      </c>
      <c r="D32" s="30">
        <v>2105.6999999999998</v>
      </c>
      <c r="E32" s="14">
        <v>583.70000000000005</v>
      </c>
      <c r="F32" s="14">
        <f t="shared" si="0"/>
        <v>27.719998100394172</v>
      </c>
      <c r="G32" s="14" t="s">
        <v>97</v>
      </c>
      <c r="H32" s="2"/>
    </row>
    <row r="33" spans="1:8">
      <c r="A33" s="19" t="s">
        <v>9</v>
      </c>
      <c r="B33" s="18" t="s">
        <v>10</v>
      </c>
      <c r="C33" s="14">
        <v>0</v>
      </c>
      <c r="D33" s="30">
        <v>5</v>
      </c>
      <c r="E33" s="14">
        <v>0</v>
      </c>
      <c r="F33" s="14">
        <f t="shared" si="0"/>
        <v>0</v>
      </c>
      <c r="G33" s="14">
        <v>0</v>
      </c>
      <c r="H33" s="2"/>
    </row>
    <row r="34" spans="1:8" ht="24.75" customHeight="1">
      <c r="A34" s="19" t="s">
        <v>11</v>
      </c>
      <c r="B34" s="18" t="s">
        <v>12</v>
      </c>
      <c r="C34" s="14">
        <v>2</v>
      </c>
      <c r="D34" s="14">
        <v>5.7</v>
      </c>
      <c r="E34" s="14">
        <v>2.7</v>
      </c>
      <c r="F34" s="14">
        <f t="shared" si="0"/>
        <v>47.368421052631582</v>
      </c>
      <c r="G34" s="14">
        <f t="shared" si="1"/>
        <v>135</v>
      </c>
      <c r="H34" s="2"/>
    </row>
    <row r="35" spans="1:8">
      <c r="A35" s="19" t="s">
        <v>13</v>
      </c>
      <c r="B35" s="18" t="s">
        <v>14</v>
      </c>
      <c r="C35" s="14">
        <f t="shared" ref="C35:E35" si="6">C36</f>
        <v>16.8</v>
      </c>
      <c r="D35" s="14">
        <f t="shared" si="6"/>
        <v>115.2</v>
      </c>
      <c r="E35" s="14">
        <f t="shared" si="6"/>
        <v>23.5</v>
      </c>
      <c r="F35" s="14">
        <f t="shared" si="0"/>
        <v>20.399305555555554</v>
      </c>
      <c r="G35" s="14">
        <f t="shared" si="1"/>
        <v>139.88095238095238</v>
      </c>
      <c r="H35" s="2"/>
    </row>
    <row r="36" spans="1:8" ht="30" customHeight="1">
      <c r="A36" s="19" t="s">
        <v>15</v>
      </c>
      <c r="B36" s="18" t="s">
        <v>16</v>
      </c>
      <c r="C36" s="14">
        <v>16.8</v>
      </c>
      <c r="D36" s="14">
        <v>115.2</v>
      </c>
      <c r="E36" s="14">
        <v>23.5</v>
      </c>
      <c r="F36" s="14">
        <f t="shared" si="0"/>
        <v>20.399305555555554</v>
      </c>
      <c r="G36" s="14">
        <f t="shared" si="1"/>
        <v>139.88095238095238</v>
      </c>
      <c r="H36" s="2"/>
    </row>
    <row r="37" spans="1:8" ht="16.5" customHeight="1">
      <c r="A37" s="19" t="s">
        <v>17</v>
      </c>
      <c r="B37" s="18" t="s">
        <v>18</v>
      </c>
      <c r="C37" s="14">
        <f>C38+C39</f>
        <v>30</v>
      </c>
      <c r="D37" s="14">
        <f>D38+D39</f>
        <v>2869.9</v>
      </c>
      <c r="E37" s="14">
        <f>E38+E39</f>
        <v>55.4</v>
      </c>
      <c r="F37" s="14">
        <f t="shared" si="0"/>
        <v>1.9303808495069512</v>
      </c>
      <c r="G37" s="14">
        <f t="shared" si="1"/>
        <v>184.66666666666666</v>
      </c>
      <c r="H37" s="2"/>
    </row>
    <row r="38" spans="1:8" ht="25.5">
      <c r="A38" s="19" t="s">
        <v>19</v>
      </c>
      <c r="B38" s="18" t="s">
        <v>20</v>
      </c>
      <c r="C38" s="14">
        <v>30</v>
      </c>
      <c r="D38" s="14">
        <v>2694.9</v>
      </c>
      <c r="E38" s="14">
        <v>55.4</v>
      </c>
      <c r="F38" s="14">
        <f t="shared" si="0"/>
        <v>2.0557349066755721</v>
      </c>
      <c r="G38" s="14">
        <f t="shared" si="1"/>
        <v>184.66666666666666</v>
      </c>
      <c r="H38" s="2"/>
    </row>
    <row r="39" spans="1:8" s="31" customFormat="1" ht="25.5">
      <c r="A39" s="19" t="s">
        <v>98</v>
      </c>
      <c r="B39" s="18" t="s">
        <v>99</v>
      </c>
      <c r="C39" s="14">
        <v>0</v>
      </c>
      <c r="D39" s="14">
        <v>175</v>
      </c>
      <c r="E39" s="14">
        <v>0</v>
      </c>
      <c r="F39" s="14">
        <f t="shared" si="0"/>
        <v>0</v>
      </c>
      <c r="G39" s="14">
        <v>0</v>
      </c>
      <c r="H39" s="2"/>
    </row>
    <row r="40" spans="1:8" ht="15" customHeight="1">
      <c r="A40" s="19" t="s">
        <v>21</v>
      </c>
      <c r="B40" s="18" t="s">
        <v>22</v>
      </c>
      <c r="C40" s="14">
        <f t="shared" ref="C40" si="7">C42</f>
        <v>87.3</v>
      </c>
      <c r="D40" s="14">
        <f t="shared" ref="D40:E40" si="8">D42</f>
        <v>399.1</v>
      </c>
      <c r="E40" s="14">
        <f t="shared" si="8"/>
        <v>113.5</v>
      </c>
      <c r="F40" s="14">
        <f t="shared" si="0"/>
        <v>28.438987722375341</v>
      </c>
      <c r="G40" s="14">
        <f t="shared" si="1"/>
        <v>130.0114547537228</v>
      </c>
      <c r="H40" s="2"/>
    </row>
    <row r="41" spans="1:8" hidden="1">
      <c r="A41" s="19" t="s">
        <v>23</v>
      </c>
      <c r="B41" s="18" t="s">
        <v>24</v>
      </c>
      <c r="C41" s="14"/>
      <c r="D41" s="14"/>
      <c r="E41" s="14"/>
      <c r="F41" s="14" t="e">
        <f t="shared" si="0"/>
        <v>#DIV/0!</v>
      </c>
      <c r="G41" s="14" t="e">
        <f t="shared" si="1"/>
        <v>#DIV/0!</v>
      </c>
      <c r="H41" s="2"/>
    </row>
    <row r="42" spans="1:8">
      <c r="A42" s="19" t="s">
        <v>25</v>
      </c>
      <c r="B42" s="18" t="s">
        <v>26</v>
      </c>
      <c r="C42" s="14">
        <v>87.3</v>
      </c>
      <c r="D42" s="14">
        <v>399.1</v>
      </c>
      <c r="E42" s="14">
        <v>113.5</v>
      </c>
      <c r="F42" s="14">
        <f t="shared" si="0"/>
        <v>28.438987722375341</v>
      </c>
      <c r="G42" s="14">
        <f t="shared" si="1"/>
        <v>130.0114547537228</v>
      </c>
      <c r="H42" s="2"/>
    </row>
    <row r="43" spans="1:8" s="31" customFormat="1">
      <c r="A43" s="19" t="s">
        <v>100</v>
      </c>
      <c r="B43" s="18" t="s">
        <v>102</v>
      </c>
      <c r="C43" s="14">
        <f>C44</f>
        <v>0</v>
      </c>
      <c r="D43" s="14">
        <f t="shared" ref="D43:E43" si="9">D44</f>
        <v>2</v>
      </c>
      <c r="E43" s="14">
        <f t="shared" si="9"/>
        <v>2</v>
      </c>
      <c r="F43" s="14">
        <f t="shared" si="0"/>
        <v>100</v>
      </c>
      <c r="G43" s="14">
        <v>0</v>
      </c>
      <c r="H43" s="2"/>
    </row>
    <row r="44" spans="1:8" s="31" customFormat="1" ht="38.25">
      <c r="A44" s="19" t="s">
        <v>101</v>
      </c>
      <c r="B44" s="18" t="s">
        <v>103</v>
      </c>
      <c r="C44" s="14">
        <v>0</v>
      </c>
      <c r="D44" s="14">
        <v>2</v>
      </c>
      <c r="E44" s="14">
        <v>2</v>
      </c>
      <c r="F44" s="14">
        <f t="shared" si="0"/>
        <v>100</v>
      </c>
      <c r="G44" s="14">
        <v>0</v>
      </c>
      <c r="H44" s="2"/>
    </row>
    <row r="45" spans="1:8">
      <c r="A45" s="19" t="s">
        <v>71</v>
      </c>
      <c r="B45" s="18" t="s">
        <v>27</v>
      </c>
      <c r="C45" s="14">
        <f t="shared" ref="C45:E45" si="10">C46</f>
        <v>267</v>
      </c>
      <c r="D45" s="14">
        <f t="shared" si="10"/>
        <v>1805.3</v>
      </c>
      <c r="E45" s="14">
        <f t="shared" si="10"/>
        <v>425.2</v>
      </c>
      <c r="F45" s="14">
        <f t="shared" si="0"/>
        <v>23.552872098820142</v>
      </c>
      <c r="G45" s="14">
        <f t="shared" si="1"/>
        <v>159.250936329588</v>
      </c>
      <c r="H45" s="2"/>
    </row>
    <row r="46" spans="1:8">
      <c r="A46" s="19" t="s">
        <v>28</v>
      </c>
      <c r="B46" s="18" t="s">
        <v>29</v>
      </c>
      <c r="C46" s="14">
        <v>267</v>
      </c>
      <c r="D46" s="14">
        <v>1805.3</v>
      </c>
      <c r="E46" s="14">
        <v>425.2</v>
      </c>
      <c r="F46" s="14">
        <f t="shared" si="0"/>
        <v>23.552872098820142</v>
      </c>
      <c r="G46" s="14">
        <f t="shared" si="1"/>
        <v>159.250936329588</v>
      </c>
      <c r="H46" s="2"/>
    </row>
    <row r="47" spans="1:8" ht="31.5" customHeight="1">
      <c r="A47" s="19" t="s">
        <v>30</v>
      </c>
      <c r="B47" s="18"/>
      <c r="C47" s="14">
        <f>C5-C29</f>
        <v>67.299999999999955</v>
      </c>
      <c r="D47" s="14">
        <f>D5-D29</f>
        <v>-98.699999999999818</v>
      </c>
      <c r="E47" s="14">
        <f>E5-E29</f>
        <v>-70</v>
      </c>
      <c r="F47" s="14"/>
      <c r="G47" s="14"/>
    </row>
    <row r="48" spans="1:8" ht="15" customHeight="1">
      <c r="A48" s="17" t="s">
        <v>31</v>
      </c>
      <c r="B48" s="20"/>
      <c r="C48" s="8">
        <f>C50</f>
        <v>-67.299999999999955</v>
      </c>
      <c r="D48" s="8">
        <f t="shared" ref="D48" si="11">D50</f>
        <v>98.699999999999818</v>
      </c>
      <c r="E48" s="8">
        <f>E50</f>
        <v>70</v>
      </c>
      <c r="F48" s="8"/>
      <c r="G48" s="8"/>
    </row>
    <row r="49" spans="1:7">
      <c r="A49" s="19" t="s">
        <v>3</v>
      </c>
      <c r="B49" s="18"/>
      <c r="C49" s="14"/>
      <c r="D49" s="14"/>
      <c r="E49" s="14"/>
      <c r="F49" s="14"/>
      <c r="G49" s="14"/>
    </row>
    <row r="50" spans="1:7" ht="29.25" customHeight="1">
      <c r="A50" s="19" t="s">
        <v>32</v>
      </c>
      <c r="B50" s="18" t="s">
        <v>33</v>
      </c>
      <c r="C50" s="14">
        <f t="shared" ref="C50" si="12">C51+C52</f>
        <v>-67.299999999999955</v>
      </c>
      <c r="D50" s="14">
        <f t="shared" ref="D50:E50" si="13">D51+D52</f>
        <v>98.699999999999818</v>
      </c>
      <c r="E50" s="14">
        <f t="shared" si="13"/>
        <v>70</v>
      </c>
      <c r="F50" s="14"/>
      <c r="G50" s="14"/>
    </row>
    <row r="51" spans="1:7" ht="27" customHeight="1">
      <c r="A51" s="19" t="s">
        <v>34</v>
      </c>
      <c r="B51" s="18" t="s">
        <v>35</v>
      </c>
      <c r="C51" s="14">
        <v>-751.9</v>
      </c>
      <c r="D51" s="14">
        <v>-7209.2</v>
      </c>
      <c r="E51" s="14">
        <v>-1203.7</v>
      </c>
      <c r="F51" s="14"/>
      <c r="G51" s="14"/>
    </row>
    <row r="52" spans="1:7" ht="31.5" customHeight="1">
      <c r="A52" s="19" t="s">
        <v>36</v>
      </c>
      <c r="B52" s="18" t="s">
        <v>37</v>
      </c>
      <c r="C52" s="14">
        <v>684.6</v>
      </c>
      <c r="D52" s="14">
        <v>7307.9</v>
      </c>
      <c r="E52" s="14">
        <v>1273.7</v>
      </c>
      <c r="F52" s="14"/>
      <c r="G52" s="1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36" t="s">
        <v>43</v>
      </c>
      <c r="B56" s="36"/>
      <c r="C56" s="36"/>
      <c r="D56" s="36"/>
      <c r="E56" s="36"/>
      <c r="F56" s="36"/>
      <c r="G56" s="36"/>
    </row>
    <row r="57" spans="1:7">
      <c r="A57" s="4"/>
      <c r="B57" s="4"/>
      <c r="C57" s="4"/>
      <c r="D57" s="4"/>
      <c r="E57" s="4"/>
      <c r="F57" s="4"/>
      <c r="G57" s="4"/>
    </row>
  </sheetData>
  <mergeCells count="2">
    <mergeCell ref="A56:G56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13" sqref="C13"/>
    </sheetView>
  </sheetViews>
  <sheetFormatPr defaultRowHeight="15"/>
  <cols>
    <col min="1" max="1" width="22.28515625" style="1" customWidth="1"/>
    <col min="2" max="2" width="15.7109375" style="1" customWidth="1"/>
    <col min="3" max="3" width="14.140625" style="1" customWidth="1"/>
    <col min="4" max="4" width="16.7109375" style="1" customWidth="1"/>
    <col min="5" max="5" width="12.7109375" style="1" customWidth="1"/>
    <col min="6" max="6" width="15.42578125" style="1" customWidth="1"/>
    <col min="7" max="7" width="15.140625" style="1" customWidth="1"/>
    <col min="8" max="16384" width="9.140625" style="1"/>
  </cols>
  <sheetData>
    <row r="1" spans="1:7">
      <c r="A1" s="4"/>
      <c r="B1" s="4"/>
      <c r="C1" s="4"/>
      <c r="D1" s="4"/>
      <c r="E1" s="4"/>
      <c r="F1" s="4"/>
      <c r="G1" s="4"/>
    </row>
    <row r="2" spans="1:7" ht="96" customHeight="1">
      <c r="A2" s="37" t="s">
        <v>95</v>
      </c>
      <c r="B2" s="36"/>
      <c r="C2" s="36"/>
      <c r="D2" s="36"/>
      <c r="E2" s="36"/>
      <c r="F2" s="36"/>
      <c r="G2" s="36"/>
    </row>
    <row r="3" spans="1:7">
      <c r="A3" s="4"/>
      <c r="B3" s="4"/>
      <c r="C3" s="4"/>
      <c r="D3" s="4"/>
      <c r="E3" s="4"/>
      <c r="F3" s="4"/>
      <c r="G3" s="5"/>
    </row>
    <row r="4" spans="1:7" ht="75" customHeight="1">
      <c r="A4" s="25" t="s">
        <v>38</v>
      </c>
      <c r="B4" s="25" t="s">
        <v>39</v>
      </c>
      <c r="C4" s="25" t="s">
        <v>73</v>
      </c>
      <c r="D4" s="25" t="s">
        <v>91</v>
      </c>
      <c r="E4" s="25" t="s">
        <v>92</v>
      </c>
      <c r="F4" s="25" t="s">
        <v>93</v>
      </c>
      <c r="G4" s="25" t="s">
        <v>90</v>
      </c>
    </row>
    <row r="5" spans="1:7" ht="76.5" customHeight="1">
      <c r="A5" s="26" t="s">
        <v>40</v>
      </c>
      <c r="B5" s="28">
        <v>2.5</v>
      </c>
      <c r="C5" s="27">
        <v>207.3</v>
      </c>
      <c r="D5" s="27">
        <v>1748.7</v>
      </c>
      <c r="E5" s="27">
        <v>464.1</v>
      </c>
      <c r="F5" s="27">
        <f>E5/D5*100</f>
        <v>26.539715217018355</v>
      </c>
      <c r="G5" s="27" t="s">
        <v>97</v>
      </c>
    </row>
    <row r="6" spans="1:7" ht="59.25" customHeight="1">
      <c r="A6" s="26" t="s">
        <v>41</v>
      </c>
      <c r="B6" s="28">
        <v>2</v>
      </c>
      <c r="C6" s="27">
        <v>161</v>
      </c>
      <c r="D6" s="27">
        <v>1235.3</v>
      </c>
      <c r="E6" s="27">
        <v>226.4</v>
      </c>
      <c r="F6" s="27">
        <f>E6/D6*100</f>
        <v>18.327531773658219</v>
      </c>
      <c r="G6" s="27">
        <f>E6/C6*100</f>
        <v>140.62111801242236</v>
      </c>
    </row>
    <row r="7" spans="1:7">
      <c r="A7" s="4"/>
      <c r="B7" s="4"/>
      <c r="C7" s="4"/>
      <c r="D7" s="4"/>
      <c r="E7" s="4"/>
      <c r="F7" s="4"/>
      <c r="G7" s="4"/>
    </row>
    <row r="8" spans="1:7">
      <c r="A8" s="4"/>
      <c r="B8" s="4"/>
      <c r="C8" s="4"/>
      <c r="D8" s="4"/>
      <c r="E8" s="4"/>
      <c r="F8" s="4"/>
      <c r="G8" s="4"/>
    </row>
    <row r="9" spans="1:7">
      <c r="A9" s="4"/>
      <c r="B9" s="4"/>
      <c r="C9" s="4"/>
      <c r="D9" s="4"/>
      <c r="E9" s="4"/>
      <c r="F9" s="4"/>
      <c r="G9" s="4"/>
    </row>
    <row r="10" spans="1:7">
      <c r="A10" s="36" t="s">
        <v>43</v>
      </c>
      <c r="B10" s="36"/>
      <c r="C10" s="36"/>
      <c r="D10" s="36"/>
      <c r="E10" s="36"/>
      <c r="F10" s="36"/>
      <c r="G10" s="36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A5" sqref="A5:A8"/>
    </sheetView>
  </sheetViews>
  <sheetFormatPr defaultRowHeight="15"/>
  <cols>
    <col min="1" max="1" width="34.28515625" style="1" customWidth="1"/>
    <col min="2" max="2" width="16.85546875" style="1" customWidth="1"/>
    <col min="3" max="3" width="17.42578125" style="1" customWidth="1"/>
    <col min="4" max="4" width="14.5703125" style="1" customWidth="1"/>
    <col min="5" max="5" width="14.28515625" style="1" customWidth="1"/>
    <col min="6" max="6" width="18" style="1" customWidth="1"/>
    <col min="7" max="16384" width="9.140625" style="1"/>
  </cols>
  <sheetData>
    <row r="1" spans="1:7">
      <c r="A1" s="4"/>
      <c r="B1" s="4"/>
      <c r="C1" s="4"/>
      <c r="D1" s="4"/>
      <c r="E1" s="4"/>
      <c r="F1" s="4"/>
    </row>
    <row r="2" spans="1:7" ht="96" customHeight="1">
      <c r="A2" s="37" t="s">
        <v>96</v>
      </c>
      <c r="B2" s="36"/>
      <c r="C2" s="36"/>
      <c r="D2" s="36"/>
      <c r="E2" s="36"/>
      <c r="F2" s="36"/>
    </row>
    <row r="3" spans="1:7">
      <c r="A3" s="4"/>
      <c r="B3" s="4"/>
      <c r="C3" s="4"/>
      <c r="D3" s="4"/>
      <c r="E3" s="4"/>
      <c r="F3" s="5"/>
    </row>
    <row r="4" spans="1:7" ht="66.75" customHeight="1">
      <c r="A4" s="22" t="s">
        <v>64</v>
      </c>
      <c r="B4" s="3" t="s">
        <v>73</v>
      </c>
      <c r="C4" s="3" t="s">
        <v>91</v>
      </c>
      <c r="D4" s="3" t="s">
        <v>92</v>
      </c>
      <c r="E4" s="3" t="s">
        <v>93</v>
      </c>
      <c r="F4" s="3" t="s">
        <v>90</v>
      </c>
    </row>
    <row r="5" spans="1:7" ht="83.25" customHeight="1">
      <c r="A5" s="33" t="s">
        <v>72</v>
      </c>
      <c r="B5" s="12">
        <v>0</v>
      </c>
      <c r="C5" s="12">
        <v>2</v>
      </c>
      <c r="D5" s="12">
        <v>0</v>
      </c>
      <c r="E5" s="12">
        <f>D5/C5*100</f>
        <v>0</v>
      </c>
      <c r="F5" s="12">
        <v>0</v>
      </c>
    </row>
    <row r="6" spans="1:7" ht="80.25" customHeight="1">
      <c r="A6" s="34" t="s">
        <v>66</v>
      </c>
      <c r="B6" s="12">
        <v>87.3</v>
      </c>
      <c r="C6" s="12">
        <v>396.3</v>
      </c>
      <c r="D6" s="12">
        <v>110.7</v>
      </c>
      <c r="E6" s="12">
        <f>D6/C6*100</f>
        <v>27.9333838001514</v>
      </c>
      <c r="F6" s="12">
        <f t="shared" ref="F6:F7" si="0">D6/B6*100</f>
        <v>126.80412371134022</v>
      </c>
    </row>
    <row r="7" spans="1:7" ht="89.25">
      <c r="A7" s="35" t="s">
        <v>109</v>
      </c>
      <c r="B7" s="12">
        <v>30</v>
      </c>
      <c r="C7" s="12">
        <v>2694.9</v>
      </c>
      <c r="D7" s="12">
        <v>55.4</v>
      </c>
      <c r="E7" s="12">
        <f>D7/C7*100</f>
        <v>2.0557349066755721</v>
      </c>
      <c r="F7" s="12">
        <f t="shared" si="0"/>
        <v>184.66666666666666</v>
      </c>
    </row>
    <row r="8" spans="1:7" s="31" customFormat="1" ht="57" customHeight="1">
      <c r="A8" s="35" t="s">
        <v>107</v>
      </c>
      <c r="B8" s="12">
        <v>0</v>
      </c>
      <c r="C8" s="12">
        <v>1777.9</v>
      </c>
      <c r="D8" s="12">
        <v>397.8</v>
      </c>
      <c r="E8" s="12">
        <f>D8/C8*100</f>
        <v>22.374711738567974</v>
      </c>
      <c r="F8" s="12">
        <v>0</v>
      </c>
    </row>
    <row r="9" spans="1:7" ht="22.5" customHeight="1">
      <c r="A9" s="17" t="s">
        <v>65</v>
      </c>
      <c r="B9" s="23">
        <f>B6+B7+B5+B8</f>
        <v>117.3</v>
      </c>
      <c r="C9" s="23">
        <f t="shared" ref="C9:D9" si="1">C6+C7+C5+C8</f>
        <v>4871.1000000000004</v>
      </c>
      <c r="D9" s="23">
        <f t="shared" si="1"/>
        <v>563.9</v>
      </c>
      <c r="E9" s="23">
        <f>D9/C9*100</f>
        <v>11.576440639691238</v>
      </c>
      <c r="F9" s="23" t="s">
        <v>108</v>
      </c>
      <c r="G9" s="2"/>
    </row>
    <row r="10" spans="1:7">
      <c r="A10" s="4"/>
      <c r="B10" s="4"/>
      <c r="C10" s="4"/>
      <c r="D10" s="4"/>
      <c r="E10" s="4"/>
      <c r="F10" s="4"/>
    </row>
    <row r="11" spans="1:7">
      <c r="A11" s="4"/>
      <c r="B11" s="4"/>
      <c r="C11" s="4"/>
      <c r="D11" s="4"/>
      <c r="E11" s="4"/>
      <c r="F11" s="4"/>
    </row>
    <row r="12" spans="1:7">
      <c r="A12" s="4"/>
      <c r="B12" s="4"/>
      <c r="C12" s="4"/>
      <c r="D12" s="4"/>
      <c r="E12" s="4"/>
      <c r="F12" s="4"/>
    </row>
    <row r="13" spans="1:7">
      <c r="A13" s="36" t="s">
        <v>43</v>
      </c>
      <c r="B13" s="36"/>
      <c r="C13" s="36"/>
      <c r="D13" s="36"/>
      <c r="E13" s="36"/>
      <c r="F13" s="36"/>
    </row>
    <row r="14" spans="1:7">
      <c r="A14" s="4"/>
      <c r="B14" s="4"/>
      <c r="C14" s="4"/>
      <c r="D14" s="4"/>
      <c r="E14" s="4"/>
      <c r="F14" s="4"/>
    </row>
    <row r="15" spans="1:7">
      <c r="A15" s="4"/>
      <c r="B15" s="4"/>
      <c r="C15" s="4"/>
      <c r="D15" s="4"/>
      <c r="E15" s="4"/>
      <c r="F15" s="4"/>
    </row>
    <row r="16" spans="1:7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</sheetData>
  <mergeCells count="2">
    <mergeCell ref="A2:F2"/>
    <mergeCell ref="A13:F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2023-04-28T10:08:13Z</cp:lastPrinted>
  <dcterms:created xsi:type="dcterms:W3CDTF">2017-04-17T10:25:39Z</dcterms:created>
  <dcterms:modified xsi:type="dcterms:W3CDTF">2023-04-28T10:08:16Z</dcterms:modified>
</cp:coreProperties>
</file>