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440" yWindow="90" windowWidth="13575" windowHeight="11760"/>
  </bookViews>
  <sheets>
    <sheet name="таблица 1" sheetId="1" r:id="rId1"/>
    <sheet name="таблица 2" sheetId="2" r:id="rId2"/>
    <sheet name="таблица 3" sheetId="3" r:id="rId3"/>
  </sheets>
  <calcPr calcId="124519"/>
</workbook>
</file>

<file path=xl/calcChain.xml><?xml version="1.0" encoding="utf-8"?>
<calcChain xmlns="http://schemas.openxmlformats.org/spreadsheetml/2006/main">
  <c r="F8" i="3"/>
  <c r="F7"/>
  <c r="D42" i="1"/>
  <c r="E42"/>
  <c r="F42" s="1"/>
  <c r="D39"/>
  <c r="E39"/>
  <c r="D37"/>
  <c r="E37"/>
  <c r="F37" s="1"/>
  <c r="D35"/>
  <c r="E35"/>
  <c r="F35" s="1"/>
  <c r="D31"/>
  <c r="E31"/>
  <c r="G32"/>
  <c r="G35"/>
  <c r="G36"/>
  <c r="G39"/>
  <c r="G40"/>
  <c r="G41"/>
  <c r="G43"/>
  <c r="F32"/>
  <c r="F33"/>
  <c r="F34"/>
  <c r="F36"/>
  <c r="F38"/>
  <c r="F39"/>
  <c r="F40"/>
  <c r="F41"/>
  <c r="F43"/>
  <c r="E45"/>
  <c r="G8"/>
  <c r="G9"/>
  <c r="G11"/>
  <c r="G12"/>
  <c r="G13"/>
  <c r="G14"/>
  <c r="G15"/>
  <c r="G16"/>
  <c r="G17"/>
  <c r="G18"/>
  <c r="G19"/>
  <c r="G20"/>
  <c r="G25"/>
  <c r="G26"/>
  <c r="G27"/>
  <c r="G28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20"/>
  <c r="D20"/>
  <c r="C20"/>
  <c r="C5" s="1"/>
  <c r="G7"/>
  <c r="F7"/>
  <c r="D5"/>
  <c r="G42" l="1"/>
  <c r="G5"/>
  <c r="E5"/>
  <c r="F5" s="1"/>
  <c r="F6" i="3" l="1"/>
  <c r="C42" i="1"/>
  <c r="C39"/>
  <c r="C37"/>
  <c r="C35"/>
  <c r="C31"/>
  <c r="G31" s="1"/>
  <c r="C29" l="1"/>
  <c r="C44" s="1"/>
  <c r="E5" i="3"/>
  <c r="F31" i="1"/>
  <c r="B8" i="3"/>
  <c r="C47" i="1"/>
  <c r="C45" s="1"/>
  <c r="E7" i="3"/>
  <c r="C8"/>
  <c r="D8"/>
  <c r="E8" s="1"/>
  <c r="F5" i="2"/>
  <c r="D29" i="1" l="1"/>
  <c r="E29" l="1"/>
  <c r="G29" s="1"/>
  <c r="F29" l="1"/>
  <c r="E6" i="3" l="1"/>
  <c r="D47" i="1" l="1"/>
  <c r="D45" s="1"/>
  <c r="E47"/>
  <c r="E44"/>
  <c r="D44"/>
  <c r="G6" i="2" l="1"/>
  <c r="F6"/>
  <c r="G5"/>
</calcChain>
</file>

<file path=xl/sharedStrings.xml><?xml version="1.0" encoding="utf-8"?>
<sst xmlns="http://schemas.openxmlformats.org/spreadsheetml/2006/main" count="112" uniqueCount="97">
  <si>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</si>
  <si>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</si>
  <si>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</si>
  <si>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</si>
  <si>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</si>
  <si>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</si>
  <si>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</si>
  <si>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</si>
  <si>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</si>
  <si>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</si>
  <si>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</si>
  <si>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</si>
  <si>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</si>
  <si>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</si>
  <si>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</si>
  <si>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</si>
  <si>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</si>
  <si>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</si>
  <si>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</si>
  <si>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</si>
  <si>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</si>
  <si>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</si>
  <si>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</si>
  <si>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</si>
  <si>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</si>
  <si>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</si>
  <si>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</si>
  <si>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</si>
  <si>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</si>
  <si>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</si>
  <si>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</si>
  <si>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</si>
  <si>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</si>
  <si>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</si>
  <si>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</si>
  <si>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</si>
  <si>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</si>
  <si>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</si>
  <si>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</si>
  <si>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</si>
  <si>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</si>
  <si>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</si>
  <si>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</si>
  <si>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</si>
  <si>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</si>
  <si>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</si>
  <si>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</si>
  <si>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</si>
  <si>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</si>
  <si>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</si>
  <si>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</si>
  <si>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</si>
  <si>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</si>
  <si>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</si>
  <si>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</si>
  <si>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</si>
  <si>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</si>
  <si>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</si>
  <si>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</si>
  <si>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 xml:space="preserve">Дотация на выравнивание бюджетной обеспеченности поселений за счет средств местного бюджета из районного фонда финансовой поддержки поселений 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</si>
  <si>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</si>
  <si>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</si>
  <si>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</si>
  <si>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</si>
  <si>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Наименование муниципальной программы</t>
  </si>
  <si>
    <t>ИТОГО:</t>
  </si>
  <si>
    <t>Муниципальная программа "Комплексное благоустройство территории Шняевского муниципального образования Базарно-Карабулакского муниципального района"</t>
  </si>
  <si>
    <t>Муниципальная программа "Ремонт автомобильных дорог Шняевского муниципального образования Базарно-Карабулакского муниципального района"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</si>
  <si>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</si>
  <si>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</t>
  </si>
  <si>
    <t>11105030000000120</t>
  </si>
  <si>
    <t>Государственная пошлина</t>
  </si>
  <si>
    <t>Культура и кинематография</t>
  </si>
  <si>
    <t>Муниципальная программа "Обеспечение первичных мер пожарной безопасности Шняевского муниципального образования Базарно-Карабулакского муниципального района"</t>
  </si>
  <si>
    <t>Исполнено на 1 апреля 2021 г. (тыс.руб)</t>
  </si>
  <si>
    <t xml:space="preserve">Сведения об исполнении бюджета Шняевского муниципального образования                                                                                                             Базарно-Карабулакского муниципального района 
на 1 апреля 2022 года     
</t>
  </si>
  <si>
    <t>Утвержденные бюджетные назначения на           1 апреля 2022 г. (тыс.руб)</t>
  </si>
  <si>
    <t>Исполнено на 1 апреля 2022 г. (тыс.руб)</t>
  </si>
  <si>
    <t>% исполнения плана                       2022 года</t>
  </si>
  <si>
    <t>% исполнения 2022 года к 2021 году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</si>
  <si>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Шняевского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апреля 2022 года     
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</si>
  <si>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Шняевскому муниципальному образованию Базарно-Карабулакского муниципального района
на 1 апреля 2022 года     
</t>
  </si>
  <si>
    <t>Налоги на товары ( работы, услуги) реализуемые на территории Росиийской Федерации</t>
  </si>
  <si>
    <t>Прочие неналоговые доходы</t>
  </si>
  <si>
    <t>11700000000000180</t>
  </si>
  <si>
    <t>20200000000000150</t>
  </si>
  <si>
    <t>20210000000000150</t>
  </si>
  <si>
    <t>20216001100001150</t>
  </si>
  <si>
    <t>20216001100002150</t>
  </si>
  <si>
    <t xml:space="preserve"> Субсидии бюджетам сельских поселений области на осуществление дорожной деятельности 
в отношении автомобильных дорог общего пользования местного 
значения в границах населенных пунктов сельских поселений 
за счет средств областного дорожного фонда</t>
  </si>
  <si>
    <t>20220000000000150</t>
  </si>
  <si>
    <t>20230000000000150</t>
  </si>
  <si>
    <t>20240000000000150</t>
  </si>
  <si>
    <t>20249999100000150</t>
  </si>
  <si>
    <t>св.  2,2 раза</t>
  </si>
  <si>
    <t>св.  2,3 раза</t>
  </si>
  <si>
    <t>св.  2,0 раза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</si>
</sst>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165" fontId="7" fillId="0" borderId="1" xfId="2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3" fillId="0" borderId="1" xfId="4" applyFont="1" applyBorder="1" applyAlignment="1">
      <alignment vertical="center" wrapText="1"/>
    </xf>
    <xf numFmtId="164" fontId="2" fillId="0" borderId="1" xfId="4" applyNumberFormat="1" applyFont="1" applyBorder="1" applyAlignment="1">
      <alignment horizontal="right" vertical="center" wrapText="1"/>
    </xf>
    <xf numFmtId="164" fontId="2" fillId="0" borderId="1" xfId="4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Процентный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tabSelected="1" workbookViewId="0">
      <selection activeCell="C23" sqref="C23"/>
    </sheetView>
  </sheetViews>
  <sheetFormatPr defaultRowHeight="15"/>
  <cols>
    <col min="1" max="1" width="27.85546875" style="5" customWidth="1"/>
    <col min="2" max="2" width="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7" ht="58.5" customHeight="1">
      <c r="A2" s="35" t="s">
        <v>75</v>
      </c>
      <c r="B2" s="34"/>
      <c r="C2" s="34"/>
      <c r="D2" s="34"/>
      <c r="E2" s="34"/>
      <c r="F2" s="34"/>
      <c r="G2" s="34"/>
    </row>
    <row r="3" spans="1:7">
      <c r="G3" s="6" t="s">
        <v>42</v>
      </c>
    </row>
    <row r="4" spans="1:7" ht="72" customHeight="1">
      <c r="A4" s="1" t="s">
        <v>0</v>
      </c>
      <c r="B4" s="1" t="s">
        <v>1</v>
      </c>
      <c r="C4" s="1" t="s">
        <v>74</v>
      </c>
      <c r="D4" s="1" t="s">
        <v>76</v>
      </c>
      <c r="E4" s="1" t="s">
        <v>77</v>
      </c>
      <c r="F4" s="1" t="s">
        <v>78</v>
      </c>
      <c r="G4" s="1" t="s">
        <v>79</v>
      </c>
    </row>
    <row r="5" spans="1:7" ht="15.75" customHeight="1">
      <c r="A5" s="19" t="s">
        <v>2</v>
      </c>
      <c r="B5" s="20"/>
      <c r="C5" s="25">
        <f>C7+C20</f>
        <v>770.6</v>
      </c>
      <c r="D5" s="25">
        <f>D7+D20</f>
        <v>5902.2000000000007</v>
      </c>
      <c r="E5" s="25">
        <f>E7+E20</f>
        <v>736.3</v>
      </c>
      <c r="F5" s="25">
        <f t="shared" ref="F5:F28" si="0">E5/D5*100</f>
        <v>12.475009318559179</v>
      </c>
      <c r="G5" s="25">
        <f t="shared" ref="G5:G28" si="1">E5/C5*100</f>
        <v>95.548922917207364</v>
      </c>
    </row>
    <row r="6" spans="1:7" ht="15" customHeight="1">
      <c r="A6" s="17" t="s">
        <v>3</v>
      </c>
      <c r="B6" s="18"/>
      <c r="C6" s="29"/>
      <c r="D6" s="23"/>
      <c r="E6" s="23"/>
      <c r="F6" s="25"/>
      <c r="G6" s="25"/>
    </row>
    <row r="7" spans="1:7" ht="14.25" customHeight="1">
      <c r="A7" s="10" t="s">
        <v>44</v>
      </c>
      <c r="B7" s="11">
        <v>1E+16</v>
      </c>
      <c r="C7" s="13">
        <v>123.9</v>
      </c>
      <c r="D7" s="24">
        <v>2322.8000000000002</v>
      </c>
      <c r="E7" s="23">
        <v>167.8</v>
      </c>
      <c r="F7" s="24">
        <f t="shared" si="0"/>
        <v>7.2240399517823324</v>
      </c>
      <c r="G7" s="24">
        <f t="shared" si="1"/>
        <v>135.43179983857948</v>
      </c>
    </row>
    <row r="8" spans="1:7" ht="13.5" customHeight="1">
      <c r="A8" s="10" t="s">
        <v>45</v>
      </c>
      <c r="B8" s="11">
        <v>1.01E+16</v>
      </c>
      <c r="C8" s="13">
        <v>24.3</v>
      </c>
      <c r="D8" s="29">
        <v>540.4</v>
      </c>
      <c r="E8" s="29">
        <v>24.8</v>
      </c>
      <c r="F8" s="24">
        <f t="shared" si="0"/>
        <v>4.5891931902294596</v>
      </c>
      <c r="G8" s="24">
        <f t="shared" si="1"/>
        <v>102.05761316872429</v>
      </c>
    </row>
    <row r="9" spans="1:7" ht="15.75" customHeight="1">
      <c r="A9" s="10" t="s">
        <v>46</v>
      </c>
      <c r="B9" s="12" t="s">
        <v>47</v>
      </c>
      <c r="C9" s="13">
        <v>24.3</v>
      </c>
      <c r="D9" s="29">
        <v>540.4</v>
      </c>
      <c r="E9" s="29">
        <v>24.8</v>
      </c>
      <c r="F9" s="24">
        <f t="shared" si="0"/>
        <v>4.5891931902294596</v>
      </c>
      <c r="G9" s="24">
        <f t="shared" si="1"/>
        <v>102.05761316872429</v>
      </c>
    </row>
    <row r="10" spans="1:7" ht="51">
      <c r="A10" s="10" t="s">
        <v>82</v>
      </c>
      <c r="B10" s="11">
        <v>1.03E+16</v>
      </c>
      <c r="C10" s="13">
        <v>0</v>
      </c>
      <c r="D10" s="29">
        <v>426.8</v>
      </c>
      <c r="E10" s="29">
        <v>111</v>
      </c>
      <c r="F10" s="24">
        <f t="shared" si="0"/>
        <v>26.007497656982192</v>
      </c>
      <c r="G10" s="24">
        <v>0</v>
      </c>
    </row>
    <row r="11" spans="1:7">
      <c r="A11" s="10" t="s">
        <v>48</v>
      </c>
      <c r="B11" s="11">
        <v>1.05E+16</v>
      </c>
      <c r="C11" s="13">
        <v>8.6</v>
      </c>
      <c r="D11" s="29">
        <v>11.6</v>
      </c>
      <c r="E11" s="29">
        <v>10.3</v>
      </c>
      <c r="F11" s="24">
        <f t="shared" si="0"/>
        <v>88.793103448275872</v>
      </c>
      <c r="G11" s="24">
        <f t="shared" si="1"/>
        <v>119.76744186046513</v>
      </c>
    </row>
    <row r="12" spans="1:7" ht="25.5">
      <c r="A12" s="10" t="s">
        <v>49</v>
      </c>
      <c r="B12" s="12" t="s">
        <v>50</v>
      </c>
      <c r="C12" s="13">
        <v>8.6</v>
      </c>
      <c r="D12" s="29">
        <v>11.6</v>
      </c>
      <c r="E12" s="29">
        <v>10.3</v>
      </c>
      <c r="F12" s="24">
        <f t="shared" si="0"/>
        <v>88.793103448275872</v>
      </c>
      <c r="G12" s="24">
        <f t="shared" si="1"/>
        <v>119.76744186046513</v>
      </c>
    </row>
    <row r="13" spans="1:7">
      <c r="A13" s="10" t="s">
        <v>51</v>
      </c>
      <c r="B13" s="11">
        <v>1.06E+16</v>
      </c>
      <c r="C13" s="13">
        <v>85.3</v>
      </c>
      <c r="D13" s="29">
        <v>1294</v>
      </c>
      <c r="E13" s="29">
        <v>19.3</v>
      </c>
      <c r="F13" s="24">
        <f t="shared" si="0"/>
        <v>1.491499227202473</v>
      </c>
      <c r="G13" s="24">
        <f t="shared" si="1"/>
        <v>22.626025791324739</v>
      </c>
    </row>
    <row r="14" spans="1:7" ht="25.5">
      <c r="A14" s="10" t="s">
        <v>52</v>
      </c>
      <c r="B14" s="12" t="s">
        <v>53</v>
      </c>
      <c r="C14" s="13">
        <v>24.7</v>
      </c>
      <c r="D14" s="29">
        <v>71</v>
      </c>
      <c r="E14" s="29">
        <v>3.7</v>
      </c>
      <c r="F14" s="24">
        <f t="shared" si="0"/>
        <v>5.211267605633803</v>
      </c>
      <c r="G14" s="24">
        <f t="shared" si="1"/>
        <v>14.979757085020243</v>
      </c>
    </row>
    <row r="15" spans="1:7">
      <c r="A15" s="10" t="s">
        <v>54</v>
      </c>
      <c r="B15" s="12" t="s">
        <v>55</v>
      </c>
      <c r="C15" s="13">
        <v>60.6</v>
      </c>
      <c r="D15" s="29">
        <v>1223</v>
      </c>
      <c r="E15" s="29">
        <v>15.7</v>
      </c>
      <c r="F15" s="24">
        <f t="shared" si="0"/>
        <v>1.2837285363859361</v>
      </c>
      <c r="G15" s="24">
        <f t="shared" si="1"/>
        <v>25.907590759075905</v>
      </c>
    </row>
    <row r="16" spans="1:7" ht="53.25" hidden="1" customHeight="1">
      <c r="A16" s="10" t="s">
        <v>71</v>
      </c>
      <c r="B16" s="11">
        <v>1.08E+16</v>
      </c>
      <c r="C16" s="13">
        <v>0</v>
      </c>
      <c r="D16" s="24">
        <v>0</v>
      </c>
      <c r="E16" s="24">
        <v>0</v>
      </c>
      <c r="F16" s="24" t="e">
        <f t="shared" si="0"/>
        <v>#DIV/0!</v>
      </c>
      <c r="G16" s="24" t="e">
        <f t="shared" si="1"/>
        <v>#DIV/0!</v>
      </c>
    </row>
    <row r="17" spans="1:7" ht="53.25" customHeight="1">
      <c r="A17" s="10" t="s">
        <v>68</v>
      </c>
      <c r="B17" s="11">
        <v>1.11E+16</v>
      </c>
      <c r="C17" s="13">
        <v>5.6</v>
      </c>
      <c r="D17" s="29">
        <v>50</v>
      </c>
      <c r="E17" s="29">
        <v>2.2999999999999998</v>
      </c>
      <c r="F17" s="24">
        <f t="shared" si="0"/>
        <v>4.5999999999999996</v>
      </c>
      <c r="G17" s="24">
        <f t="shared" si="1"/>
        <v>41.071428571428569</v>
      </c>
    </row>
    <row r="18" spans="1:7" ht="53.25" customHeight="1">
      <c r="A18" s="10" t="s">
        <v>69</v>
      </c>
      <c r="B18" s="12" t="s">
        <v>70</v>
      </c>
      <c r="C18" s="13">
        <v>5.6</v>
      </c>
      <c r="D18" s="29">
        <v>50</v>
      </c>
      <c r="E18" s="29">
        <v>2.2999999999999998</v>
      </c>
      <c r="F18" s="24">
        <f t="shared" si="0"/>
        <v>4.5999999999999996</v>
      </c>
      <c r="G18" s="24">
        <f t="shared" si="1"/>
        <v>41.071428571428569</v>
      </c>
    </row>
    <row r="19" spans="1:7" ht="53.25" hidden="1" customHeight="1">
      <c r="A19" s="30" t="s">
        <v>83</v>
      </c>
      <c r="B19" s="12" t="s">
        <v>84</v>
      </c>
      <c r="C19" s="31">
        <v>0</v>
      </c>
      <c r="D19" s="32">
        <v>0</v>
      </c>
      <c r="E19" s="32">
        <v>0</v>
      </c>
      <c r="F19" s="24" t="e">
        <f t="shared" si="0"/>
        <v>#DIV/0!</v>
      </c>
      <c r="G19" s="24" t="e">
        <f t="shared" si="1"/>
        <v>#DIV/0!</v>
      </c>
    </row>
    <row r="20" spans="1:7" ht="39" customHeight="1">
      <c r="A20" s="10" t="s">
        <v>56</v>
      </c>
      <c r="B20" s="12" t="s">
        <v>85</v>
      </c>
      <c r="C20" s="13">
        <f>C21+C25+C27</f>
        <v>646.70000000000005</v>
      </c>
      <c r="D20" s="29">
        <f>D21+D25+D27+D24</f>
        <v>3579.4</v>
      </c>
      <c r="E20" s="29">
        <f>E21+E25+E27</f>
        <v>568.5</v>
      </c>
      <c r="F20" s="24">
        <f t="shared" si="0"/>
        <v>15.882550148069507</v>
      </c>
      <c r="G20" s="24">
        <f t="shared" si="1"/>
        <v>87.907839802072047</v>
      </c>
    </row>
    <row r="21" spans="1:7" ht="53.25" customHeight="1">
      <c r="A21" s="10" t="s">
        <v>57</v>
      </c>
      <c r="B21" s="12" t="s">
        <v>86</v>
      </c>
      <c r="C21" s="13">
        <v>216</v>
      </c>
      <c r="D21" s="29">
        <v>829.4</v>
      </c>
      <c r="E21" s="29">
        <v>490.1</v>
      </c>
      <c r="F21" s="24">
        <f t="shared" si="0"/>
        <v>59.090909090909093</v>
      </c>
      <c r="G21" s="24" t="s">
        <v>95</v>
      </c>
    </row>
    <row r="22" spans="1:7" ht="53.25" customHeight="1">
      <c r="A22" s="10" t="s">
        <v>58</v>
      </c>
      <c r="B22" s="12" t="s">
        <v>87</v>
      </c>
      <c r="C22" s="13">
        <v>0</v>
      </c>
      <c r="D22" s="29">
        <v>40.4</v>
      </c>
      <c r="E22" s="29">
        <v>10.1</v>
      </c>
      <c r="F22" s="24">
        <f t="shared" si="0"/>
        <v>25</v>
      </c>
      <c r="G22" s="24">
        <v>0</v>
      </c>
    </row>
    <row r="23" spans="1:7" ht="53.25" customHeight="1">
      <c r="A23" s="10" t="s">
        <v>59</v>
      </c>
      <c r="B23" s="12" t="s">
        <v>88</v>
      </c>
      <c r="C23" s="13">
        <v>216</v>
      </c>
      <c r="D23" s="29">
        <v>789</v>
      </c>
      <c r="E23" s="29">
        <v>480</v>
      </c>
      <c r="F23" s="24">
        <f t="shared" si="0"/>
        <v>60.836501901140686</v>
      </c>
      <c r="G23" s="24" t="s">
        <v>94</v>
      </c>
    </row>
    <row r="24" spans="1:7" ht="152.25" customHeight="1">
      <c r="A24" s="33" t="s">
        <v>89</v>
      </c>
      <c r="B24" s="12" t="s">
        <v>90</v>
      </c>
      <c r="C24" s="13">
        <v>0</v>
      </c>
      <c r="D24" s="29">
        <v>2202</v>
      </c>
      <c r="E24" s="29">
        <v>0</v>
      </c>
      <c r="F24" s="24">
        <f t="shared" si="0"/>
        <v>0</v>
      </c>
      <c r="G24" s="24">
        <v>0</v>
      </c>
    </row>
    <row r="25" spans="1:7" ht="42.75" customHeight="1">
      <c r="A25" s="10" t="s">
        <v>60</v>
      </c>
      <c r="B25" s="12" t="s">
        <v>91</v>
      </c>
      <c r="C25" s="13">
        <v>16.100000000000001</v>
      </c>
      <c r="D25" s="29">
        <v>99.7</v>
      </c>
      <c r="E25" s="29">
        <v>16.8</v>
      </c>
      <c r="F25" s="24">
        <f t="shared" si="0"/>
        <v>16.850551654964896</v>
      </c>
      <c r="G25" s="24">
        <f t="shared" si="1"/>
        <v>104.34782608695652</v>
      </c>
    </row>
    <row r="26" spans="1:7" ht="63.75">
      <c r="A26" s="10" t="s">
        <v>61</v>
      </c>
      <c r="B26" s="11">
        <v>2.02351181000001E+16</v>
      </c>
      <c r="C26" s="13">
        <v>16.100000000000001</v>
      </c>
      <c r="D26" s="29">
        <v>99.7</v>
      </c>
      <c r="E26" s="29">
        <v>16.8</v>
      </c>
      <c r="F26" s="24">
        <f t="shared" si="0"/>
        <v>16.850551654964896</v>
      </c>
      <c r="G26" s="24">
        <f t="shared" si="1"/>
        <v>104.34782608695652</v>
      </c>
    </row>
    <row r="27" spans="1:7" ht="25.5">
      <c r="A27" s="10" t="s">
        <v>62</v>
      </c>
      <c r="B27" s="12" t="s">
        <v>92</v>
      </c>
      <c r="C27" s="13">
        <v>414.6</v>
      </c>
      <c r="D27" s="29">
        <v>448.3</v>
      </c>
      <c r="E27" s="29">
        <v>61.6</v>
      </c>
      <c r="F27" s="24">
        <f t="shared" si="0"/>
        <v>13.740798572384563</v>
      </c>
      <c r="G27" s="24">
        <f t="shared" si="1"/>
        <v>14.857694163048722</v>
      </c>
    </row>
    <row r="28" spans="1:7" ht="42.75" customHeight="1">
      <c r="A28" s="10" t="s">
        <v>63</v>
      </c>
      <c r="B28" s="12" t="s">
        <v>93</v>
      </c>
      <c r="C28" s="13">
        <v>414.6</v>
      </c>
      <c r="D28" s="29">
        <v>448.3</v>
      </c>
      <c r="E28" s="29">
        <v>61.6</v>
      </c>
      <c r="F28" s="24">
        <f t="shared" si="0"/>
        <v>13.740798572384563</v>
      </c>
      <c r="G28" s="24">
        <f t="shared" si="1"/>
        <v>14.857694163048722</v>
      </c>
    </row>
    <row r="29" spans="1:7" ht="21.75" customHeight="1">
      <c r="A29" s="2" t="s">
        <v>4</v>
      </c>
      <c r="B29" s="7"/>
      <c r="C29" s="25">
        <f>C31+C35+C37+C39+C42</f>
        <v>765.6</v>
      </c>
      <c r="D29" s="25">
        <f>D31+D35+D37+D39+D42</f>
        <v>5938</v>
      </c>
      <c r="E29" s="25">
        <f>E31+E35+E37+E39+E42</f>
        <v>669</v>
      </c>
      <c r="F29" s="25">
        <f t="shared" ref="F29:F43" si="2">E29/D29*100</f>
        <v>11.266419669922533</v>
      </c>
      <c r="G29" s="25">
        <f t="shared" ref="G29:G43" si="3">E29/C29*100</f>
        <v>87.38244514106583</v>
      </c>
    </row>
    <row r="30" spans="1:7">
      <c r="A30" s="3" t="s">
        <v>3</v>
      </c>
      <c r="B30" s="8"/>
      <c r="C30" s="25"/>
      <c r="D30" s="25"/>
      <c r="E30" s="25"/>
      <c r="F30" s="24"/>
      <c r="G30" s="24"/>
    </row>
    <row r="31" spans="1:7">
      <c r="A31" s="3" t="s">
        <v>5</v>
      </c>
      <c r="B31" s="7" t="s">
        <v>6</v>
      </c>
      <c r="C31" s="24">
        <f>C32+C33+C34</f>
        <v>292.3</v>
      </c>
      <c r="D31" s="24">
        <f t="shared" ref="D31:E31" si="4">D32+D33+D34</f>
        <v>1700.3999999999999</v>
      </c>
      <c r="E31" s="24">
        <f t="shared" si="4"/>
        <v>267.89999999999998</v>
      </c>
      <c r="F31" s="24">
        <f t="shared" si="2"/>
        <v>15.755116443189838</v>
      </c>
      <c r="G31" s="24">
        <f t="shared" si="3"/>
        <v>91.652411905576443</v>
      </c>
    </row>
    <row r="32" spans="1:7" ht="51" customHeight="1">
      <c r="A32" s="3" t="s">
        <v>7</v>
      </c>
      <c r="B32" s="9" t="s">
        <v>8</v>
      </c>
      <c r="C32" s="24">
        <v>292.3</v>
      </c>
      <c r="D32" s="26">
        <v>1691.1</v>
      </c>
      <c r="E32" s="24">
        <v>265.89999999999998</v>
      </c>
      <c r="F32" s="24">
        <f t="shared" si="2"/>
        <v>15.723493584057714</v>
      </c>
      <c r="G32" s="24">
        <f t="shared" si="3"/>
        <v>90.96818337324666</v>
      </c>
    </row>
    <row r="33" spans="1:8">
      <c r="A33" s="3" t="s">
        <v>9</v>
      </c>
      <c r="B33" s="7" t="s">
        <v>10</v>
      </c>
      <c r="C33" s="24">
        <v>0</v>
      </c>
      <c r="D33" s="26">
        <v>5</v>
      </c>
      <c r="E33" s="24">
        <v>0</v>
      </c>
      <c r="F33" s="24">
        <f t="shared" si="2"/>
        <v>0</v>
      </c>
      <c r="G33" s="24">
        <v>0</v>
      </c>
    </row>
    <row r="34" spans="1:8" ht="24.75" customHeight="1">
      <c r="A34" s="3" t="s">
        <v>11</v>
      </c>
      <c r="B34" s="7" t="s">
        <v>12</v>
      </c>
      <c r="C34" s="24">
        <v>0</v>
      </c>
      <c r="D34" s="24">
        <v>4.3</v>
      </c>
      <c r="E34" s="24">
        <v>2</v>
      </c>
      <c r="F34" s="24">
        <f t="shared" si="2"/>
        <v>46.511627906976742</v>
      </c>
      <c r="G34" s="24">
        <v>0</v>
      </c>
    </row>
    <row r="35" spans="1:8">
      <c r="A35" s="3" t="s">
        <v>13</v>
      </c>
      <c r="B35" s="7" t="s">
        <v>14</v>
      </c>
      <c r="C35" s="24">
        <f>C36</f>
        <v>16</v>
      </c>
      <c r="D35" s="24">
        <f t="shared" ref="D35:E35" si="5">D36</f>
        <v>99.7</v>
      </c>
      <c r="E35" s="24">
        <f t="shared" si="5"/>
        <v>16.8</v>
      </c>
      <c r="F35" s="24">
        <f t="shared" si="2"/>
        <v>16.850551654964896</v>
      </c>
      <c r="G35" s="24">
        <f t="shared" si="3"/>
        <v>105</v>
      </c>
    </row>
    <row r="36" spans="1:8" ht="30" customHeight="1">
      <c r="A36" s="3" t="s">
        <v>15</v>
      </c>
      <c r="B36" s="7" t="s">
        <v>16</v>
      </c>
      <c r="C36" s="24">
        <v>16</v>
      </c>
      <c r="D36" s="24">
        <v>99.7</v>
      </c>
      <c r="E36" s="24">
        <v>16.8</v>
      </c>
      <c r="F36" s="24">
        <f t="shared" si="2"/>
        <v>16.850551654964896</v>
      </c>
      <c r="G36" s="24">
        <f t="shared" si="3"/>
        <v>105</v>
      </c>
    </row>
    <row r="37" spans="1:8" ht="18.75" customHeight="1">
      <c r="A37" s="3" t="s">
        <v>17</v>
      </c>
      <c r="B37" s="7" t="s">
        <v>18</v>
      </c>
      <c r="C37" s="24">
        <f>C38</f>
        <v>15</v>
      </c>
      <c r="D37" s="24">
        <f t="shared" ref="D37:E37" si="6">D38</f>
        <v>2628.8</v>
      </c>
      <c r="E37" s="24">
        <f t="shared" si="6"/>
        <v>30</v>
      </c>
      <c r="F37" s="24">
        <f t="shared" si="2"/>
        <v>1.1412051125989042</v>
      </c>
      <c r="G37" s="24" t="s">
        <v>96</v>
      </c>
    </row>
    <row r="38" spans="1:8" ht="25.5">
      <c r="A38" s="3" t="s">
        <v>19</v>
      </c>
      <c r="B38" s="7" t="s">
        <v>20</v>
      </c>
      <c r="C38" s="24">
        <v>15</v>
      </c>
      <c r="D38" s="24">
        <v>2628.8</v>
      </c>
      <c r="E38" s="24">
        <v>30</v>
      </c>
      <c r="F38" s="24">
        <f t="shared" si="2"/>
        <v>1.1412051125989042</v>
      </c>
      <c r="G38" s="24" t="s">
        <v>96</v>
      </c>
    </row>
    <row r="39" spans="1:8" ht="25.5">
      <c r="A39" s="3" t="s">
        <v>21</v>
      </c>
      <c r="B39" s="7" t="s">
        <v>22</v>
      </c>
      <c r="C39" s="24">
        <f>C41</f>
        <v>82.7</v>
      </c>
      <c r="D39" s="24">
        <f t="shared" ref="D39:E39" si="7">D41</f>
        <v>185.1</v>
      </c>
      <c r="E39" s="24">
        <f t="shared" si="7"/>
        <v>87.3</v>
      </c>
      <c r="F39" s="24">
        <f t="shared" si="2"/>
        <v>47.163695299837926</v>
      </c>
      <c r="G39" s="24">
        <f t="shared" si="3"/>
        <v>105.56227327690446</v>
      </c>
      <c r="H39" s="27"/>
    </row>
    <row r="40" spans="1:8" hidden="1">
      <c r="A40" s="3" t="s">
        <v>23</v>
      </c>
      <c r="B40" s="7" t="s">
        <v>24</v>
      </c>
      <c r="C40" s="24"/>
      <c r="D40" s="24"/>
      <c r="E40" s="24"/>
      <c r="F40" s="24" t="e">
        <f t="shared" si="2"/>
        <v>#DIV/0!</v>
      </c>
      <c r="G40" s="24" t="e">
        <f t="shared" si="3"/>
        <v>#DIV/0!</v>
      </c>
    </row>
    <row r="41" spans="1:8">
      <c r="A41" s="3" t="s">
        <v>25</v>
      </c>
      <c r="B41" s="7" t="s">
        <v>26</v>
      </c>
      <c r="C41" s="24">
        <v>82.7</v>
      </c>
      <c r="D41" s="24">
        <v>185.1</v>
      </c>
      <c r="E41" s="24">
        <v>87.3</v>
      </c>
      <c r="F41" s="24">
        <f t="shared" si="2"/>
        <v>47.163695299837926</v>
      </c>
      <c r="G41" s="24">
        <f t="shared" si="3"/>
        <v>105.56227327690446</v>
      </c>
    </row>
    <row r="42" spans="1:8">
      <c r="A42" s="3" t="s">
        <v>72</v>
      </c>
      <c r="B42" s="7" t="s">
        <v>27</v>
      </c>
      <c r="C42" s="24">
        <f>C43</f>
        <v>359.6</v>
      </c>
      <c r="D42" s="24">
        <f t="shared" ref="D42:E42" si="8">D43</f>
        <v>1324</v>
      </c>
      <c r="E42" s="24">
        <f t="shared" si="8"/>
        <v>267</v>
      </c>
      <c r="F42" s="24">
        <f t="shared" si="2"/>
        <v>20.166163141993955</v>
      </c>
      <c r="G42" s="24">
        <f t="shared" si="3"/>
        <v>74.24916573971079</v>
      </c>
    </row>
    <row r="43" spans="1:8">
      <c r="A43" s="3" t="s">
        <v>28</v>
      </c>
      <c r="B43" s="7" t="s">
        <v>29</v>
      </c>
      <c r="C43" s="24">
        <v>359.6</v>
      </c>
      <c r="D43" s="24">
        <v>1324</v>
      </c>
      <c r="E43" s="24">
        <v>267</v>
      </c>
      <c r="F43" s="24">
        <f t="shared" si="2"/>
        <v>20.166163141993955</v>
      </c>
      <c r="G43" s="24">
        <f t="shared" si="3"/>
        <v>74.24916573971079</v>
      </c>
    </row>
    <row r="44" spans="1:8" ht="25.5">
      <c r="A44" s="3" t="s">
        <v>30</v>
      </c>
      <c r="B44" s="7"/>
      <c r="C44" s="24">
        <f>C5-C29</f>
        <v>5</v>
      </c>
      <c r="D44" s="24">
        <f>D5-D29</f>
        <v>-35.799999999999272</v>
      </c>
      <c r="E44" s="24">
        <f>E5-E29</f>
        <v>67.299999999999955</v>
      </c>
      <c r="F44" s="24"/>
      <c r="G44" s="24"/>
    </row>
    <row r="45" spans="1:8" ht="25.5">
      <c r="A45" s="2" t="s">
        <v>31</v>
      </c>
      <c r="B45" s="8"/>
      <c r="C45" s="25">
        <f t="shared" ref="C45" si="9">C47</f>
        <v>-5</v>
      </c>
      <c r="D45" s="25">
        <f t="shared" ref="D45" si="10">D47</f>
        <v>35.800000000000182</v>
      </c>
      <c r="E45" s="25">
        <f>E47</f>
        <v>-67.299999999999955</v>
      </c>
      <c r="F45" s="25"/>
      <c r="G45" s="25"/>
    </row>
    <row r="46" spans="1:8">
      <c r="A46" s="3" t="s">
        <v>3</v>
      </c>
      <c r="B46" s="7"/>
      <c r="C46" s="24"/>
      <c r="D46" s="24"/>
      <c r="E46" s="24"/>
      <c r="F46" s="24"/>
      <c r="G46" s="24"/>
    </row>
    <row r="47" spans="1:8" ht="26.25" customHeight="1">
      <c r="A47" s="3" t="s">
        <v>32</v>
      </c>
      <c r="B47" s="7" t="s">
        <v>33</v>
      </c>
      <c r="C47" s="24">
        <f t="shared" ref="C47" si="11">C48+C49</f>
        <v>-5</v>
      </c>
      <c r="D47" s="24">
        <f t="shared" ref="D47:E47" si="12">D48+D49</f>
        <v>35.800000000000182</v>
      </c>
      <c r="E47" s="24">
        <f t="shared" si="12"/>
        <v>-67.299999999999955</v>
      </c>
      <c r="F47" s="24"/>
      <c r="G47" s="24"/>
    </row>
    <row r="48" spans="1:8" ht="25.5">
      <c r="A48" s="3" t="s">
        <v>34</v>
      </c>
      <c r="B48" s="7" t="s">
        <v>35</v>
      </c>
      <c r="C48" s="24">
        <v>-770.8</v>
      </c>
      <c r="D48" s="24">
        <v>-5902.2</v>
      </c>
      <c r="E48" s="24">
        <v>-751.9</v>
      </c>
      <c r="F48" s="24"/>
      <c r="G48" s="24"/>
    </row>
    <row r="49" spans="1:7" ht="29.25" customHeight="1">
      <c r="A49" s="3" t="s">
        <v>36</v>
      </c>
      <c r="B49" s="7" t="s">
        <v>37</v>
      </c>
      <c r="C49" s="24">
        <v>765.8</v>
      </c>
      <c r="D49" s="24">
        <v>5938</v>
      </c>
      <c r="E49" s="24">
        <v>684.6</v>
      </c>
      <c r="F49" s="24"/>
      <c r="G49" s="24"/>
    </row>
    <row r="53" spans="1:7">
      <c r="A53" s="34" t="s">
        <v>43</v>
      </c>
      <c r="B53" s="34"/>
      <c r="C53" s="34"/>
      <c r="D53" s="34"/>
      <c r="E53" s="34"/>
      <c r="F53" s="34"/>
      <c r="G53" s="34"/>
    </row>
  </sheetData>
  <mergeCells count="2">
    <mergeCell ref="A53:G53"/>
    <mergeCell ref="A2:G2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B6" sqref="B6"/>
    </sheetView>
  </sheetViews>
  <sheetFormatPr defaultRowHeight="15"/>
  <cols>
    <col min="1" max="1" width="22.28515625" style="5" customWidth="1"/>
    <col min="2" max="2" width="15.7109375" style="5" customWidth="1"/>
    <col min="3" max="3" width="14.140625" style="5" customWidth="1"/>
    <col min="4" max="4" width="16.7109375" style="5" customWidth="1"/>
    <col min="5" max="5" width="11" style="5" customWidth="1"/>
    <col min="6" max="6" width="15.42578125" style="5" customWidth="1"/>
    <col min="7" max="7" width="15.140625" style="5" customWidth="1"/>
    <col min="8" max="16384" width="9.140625" style="5"/>
  </cols>
  <sheetData>
    <row r="2" spans="1:7" ht="96" customHeight="1">
      <c r="A2" s="35" t="s">
        <v>81</v>
      </c>
      <c r="B2" s="34"/>
      <c r="C2" s="34"/>
      <c r="D2" s="34"/>
      <c r="E2" s="34"/>
      <c r="F2" s="34"/>
      <c r="G2" s="34"/>
    </row>
    <row r="3" spans="1:7">
      <c r="G3" s="6"/>
    </row>
    <row r="4" spans="1:7" ht="75" customHeight="1">
      <c r="A4" s="1" t="s">
        <v>38</v>
      </c>
      <c r="B4" s="1" t="s">
        <v>39</v>
      </c>
      <c r="C4" s="1" t="s">
        <v>74</v>
      </c>
      <c r="D4" s="1" t="s">
        <v>76</v>
      </c>
      <c r="E4" s="1" t="s">
        <v>77</v>
      </c>
      <c r="F4" s="1" t="s">
        <v>78</v>
      </c>
      <c r="G4" s="1" t="s">
        <v>79</v>
      </c>
    </row>
    <row r="5" spans="1:7" ht="44.25" customHeight="1">
      <c r="A5" s="14" t="s">
        <v>40</v>
      </c>
      <c r="B5" s="28">
        <v>2</v>
      </c>
      <c r="C5" s="23">
        <v>131.6</v>
      </c>
      <c r="D5" s="23">
        <v>1332.3</v>
      </c>
      <c r="E5" s="23">
        <v>165.4</v>
      </c>
      <c r="F5" s="23">
        <f>E5/D5*100</f>
        <v>12.414621331531938</v>
      </c>
      <c r="G5" s="23">
        <f>E5/C5*100</f>
        <v>125.68389057750761</v>
      </c>
    </row>
    <row r="6" spans="1:7" ht="42.75" customHeight="1">
      <c r="A6" s="14" t="s">
        <v>41</v>
      </c>
      <c r="B6" s="28">
        <v>2</v>
      </c>
      <c r="C6" s="23">
        <v>143.1</v>
      </c>
      <c r="D6" s="23">
        <v>840.8</v>
      </c>
      <c r="E6" s="23">
        <v>146.6</v>
      </c>
      <c r="F6" s="23">
        <f>E6/D6*100</f>
        <v>17.435775451950526</v>
      </c>
      <c r="G6" s="23">
        <f>E6/C6*100</f>
        <v>102.44584206848357</v>
      </c>
    </row>
    <row r="10" spans="1:7">
      <c r="A10" s="34" t="s">
        <v>43</v>
      </c>
      <c r="B10" s="34"/>
      <c r="C10" s="34"/>
      <c r="D10" s="34"/>
      <c r="E10" s="34"/>
      <c r="F10" s="34"/>
      <c r="G10" s="34"/>
    </row>
  </sheetData>
  <mergeCells count="2">
    <mergeCell ref="A2:G2"/>
    <mergeCell ref="A10:G10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B5" sqref="B5"/>
    </sheetView>
  </sheetViews>
  <sheetFormatPr defaultRowHeight="15"/>
  <cols>
    <col min="1" max="1" width="34.285156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4.28515625" style="5" customWidth="1"/>
    <col min="6" max="6" width="18" style="5" customWidth="1"/>
    <col min="7" max="16384" width="9.140625" style="5"/>
  </cols>
  <sheetData>
    <row r="2" spans="1:7" ht="96" customHeight="1">
      <c r="A2" s="35" t="s">
        <v>80</v>
      </c>
      <c r="B2" s="34"/>
      <c r="C2" s="34"/>
      <c r="D2" s="34"/>
      <c r="E2" s="34"/>
      <c r="F2" s="34"/>
    </row>
    <row r="3" spans="1:7">
      <c r="F3" s="6"/>
    </row>
    <row r="4" spans="1:7" ht="66.75" customHeight="1">
      <c r="A4" s="4" t="s">
        <v>64</v>
      </c>
      <c r="B4" s="1" t="s">
        <v>74</v>
      </c>
      <c r="C4" s="1" t="s">
        <v>76</v>
      </c>
      <c r="D4" s="1" t="s">
        <v>77</v>
      </c>
      <c r="E4" s="1" t="s">
        <v>78</v>
      </c>
      <c r="F4" s="1" t="s">
        <v>79</v>
      </c>
    </row>
    <row r="5" spans="1:7" ht="78" customHeight="1">
      <c r="A5" s="22" t="s">
        <v>73</v>
      </c>
      <c r="B5" s="23">
        <v>0</v>
      </c>
      <c r="C5" s="23">
        <v>2</v>
      </c>
      <c r="D5" s="23">
        <v>0</v>
      </c>
      <c r="E5" s="23">
        <f>D5/C5*100</f>
        <v>0</v>
      </c>
      <c r="F5" s="23">
        <v>0</v>
      </c>
    </row>
    <row r="6" spans="1:7" ht="66.75" customHeight="1">
      <c r="A6" s="16" t="s">
        <v>66</v>
      </c>
      <c r="B6" s="23">
        <v>82.7</v>
      </c>
      <c r="C6" s="23">
        <v>185.1</v>
      </c>
      <c r="D6" s="23">
        <v>87.3</v>
      </c>
      <c r="E6" s="23">
        <f>D6/C6*100</f>
        <v>47.163695299837926</v>
      </c>
      <c r="F6" s="23">
        <f t="shared" ref="F6:F8" si="0">D6/B6*100</f>
        <v>105.56227327690446</v>
      </c>
    </row>
    <row r="7" spans="1:7" ht="66" customHeight="1">
      <c r="A7" s="15" t="s">
        <v>67</v>
      </c>
      <c r="B7" s="23">
        <v>15</v>
      </c>
      <c r="C7" s="23">
        <v>2628.8</v>
      </c>
      <c r="D7" s="23">
        <v>30</v>
      </c>
      <c r="E7" s="23">
        <f>D7/C7*100</f>
        <v>1.1412051125989042</v>
      </c>
      <c r="F7" s="23">
        <f t="shared" si="0"/>
        <v>200</v>
      </c>
    </row>
    <row r="8" spans="1:7">
      <c r="A8" s="2" t="s">
        <v>65</v>
      </c>
      <c r="B8" s="21">
        <f t="shared" ref="B8" si="1">B6+B7+B5</f>
        <v>97.7</v>
      </c>
      <c r="C8" s="21">
        <f t="shared" ref="C8:D8" si="2">C6+C7+C5</f>
        <v>2815.9</v>
      </c>
      <c r="D8" s="21">
        <f t="shared" si="2"/>
        <v>117.3</v>
      </c>
      <c r="E8" s="21">
        <f>D8/C8*100</f>
        <v>4.1656308817784717</v>
      </c>
      <c r="F8" s="21">
        <f t="shared" si="0"/>
        <v>120.06141248720571</v>
      </c>
      <c r="G8" s="27"/>
    </row>
    <row r="12" spans="1:7">
      <c r="A12" s="34" t="s">
        <v>43</v>
      </c>
      <c r="B12" s="34"/>
      <c r="C12" s="34"/>
      <c r="D12" s="34"/>
      <c r="E12" s="34"/>
      <c r="F12" s="34"/>
    </row>
  </sheetData>
  <mergeCells count="2">
    <mergeCell ref="A2:F2"/>
    <mergeCell ref="A12:F12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bichurkina</cp:lastModifiedBy>
  <cp:lastPrinted>2022-04-25T12:20:27Z</cp:lastPrinted>
  <dcterms:created xsi:type="dcterms:W3CDTF">2017-04-17T10:25:39Z</dcterms:created>
  <dcterms:modified xsi:type="dcterms:W3CDTF">2022-04-29T04:52:58Z</dcterms:modified>
</cp:coreProperties>
</file>