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0" yWindow="225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4"/>
  <c r="G16"/>
  <c r="G17"/>
  <c r="G18"/>
  <c r="G19"/>
  <c r="G21"/>
  <c r="G22"/>
  <c r="G23"/>
  <c r="F7"/>
  <c r="F8"/>
  <c r="F9"/>
  <c r="F10"/>
  <c r="F11"/>
  <c r="F12"/>
  <c r="F13"/>
  <c r="F14"/>
  <c r="F16"/>
  <c r="F17"/>
  <c r="F18"/>
  <c r="F19"/>
  <c r="F22"/>
  <c r="F23"/>
  <c r="F24"/>
  <c r="F25"/>
  <c r="E5" i="3"/>
  <c r="G28" i="1"/>
  <c r="G29"/>
  <c r="G31"/>
  <c r="G32"/>
  <c r="G33"/>
  <c r="G37"/>
  <c r="G39"/>
  <c r="G40"/>
  <c r="F28"/>
  <c r="F29"/>
  <c r="F30"/>
  <c r="F31"/>
  <c r="F32"/>
  <c r="F33"/>
  <c r="F34"/>
  <c r="F35"/>
  <c r="F36"/>
  <c r="F37"/>
  <c r="F38"/>
  <c r="F39"/>
  <c r="F40"/>
  <c r="D5"/>
  <c r="E5"/>
  <c r="E34" l="1"/>
  <c r="D34"/>
  <c r="E32"/>
  <c r="E39"/>
  <c r="D39"/>
  <c r="E36"/>
  <c r="D36"/>
  <c r="D32"/>
  <c r="E28"/>
  <c r="D28"/>
  <c r="B8" i="3"/>
  <c r="C44" i="1"/>
  <c r="C42" s="1"/>
  <c r="C26"/>
  <c r="C5"/>
  <c r="C41" s="1"/>
  <c r="E7" i="3"/>
  <c r="C8"/>
  <c r="D8"/>
  <c r="F5" i="2"/>
  <c r="E8" i="3" l="1"/>
  <c r="D26" i="1"/>
  <c r="E26" l="1"/>
  <c r="G26" s="1"/>
  <c r="F26" l="1"/>
  <c r="G5"/>
  <c r="F5" l="1"/>
  <c r="E6" i="3"/>
  <c r="D44" i="1" l="1"/>
  <c r="D42" s="1"/>
  <c r="E44"/>
  <c r="E42" s="1"/>
  <c r="E41"/>
  <c r="D41"/>
  <c r="G6" i="2" l="1"/>
  <c r="F6"/>
  <c r="G5"/>
</calcChain>
</file>

<file path=xl/sharedStrings.xml><?xml version="1.0" encoding="utf-8"?>
<sst xmlns="http://schemas.openxmlformats.org/spreadsheetml/2006/main" count="110" uniqueCount="96">
  <si>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</si>
  <si>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</si>
  <si>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</si>
  <si>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</si>
  <si>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</si>
  <si>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</si>
  <si>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</si>
  <si>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</si>
  <si>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</si>
  <si>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</si>
  <si>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</si>
  <si>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</si>
  <si>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</si>
  <si>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</si>
  <si>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</si>
  <si>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</si>
  <si>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</si>
  <si>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</si>
  <si>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</si>
  <si>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</si>
  <si>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</si>
  <si>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</si>
  <si>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</si>
  <si>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</si>
  <si>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</si>
  <si>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</si>
  <si>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</si>
  <si>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</si>
  <si>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</si>
  <si>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</si>
  <si>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</si>
  <si>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</si>
  <si>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</si>
  <si>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</si>
  <si>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</si>
  <si>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</si>
  <si>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</si>
  <si>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</si>
  <si>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</si>
  <si>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</si>
  <si>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</si>
  <si>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</si>
  <si>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</si>
  <si>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</si>
  <si>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</si>
  <si>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</si>
  <si>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</si>
  <si>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</si>
  <si>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</si>
  <si>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</si>
  <si>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</si>
  <si>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</si>
  <si>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</si>
  <si>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</si>
  <si>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</si>
  <si>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</si>
  <si>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</si>
  <si>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</si>
  <si>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</si>
  <si>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</si>
  <si>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</si>
  <si>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</si>
  <si>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</si>
  <si>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</si>
  <si>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</si>
  <si>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</si>
  <si>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</si>
  <si>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</si>
  <si>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</si>
  <si>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</si>
  <si>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</si>
  <si>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</si>
  <si>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</si>
  <si>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</si>
  <si>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</si>
  <si>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</si>
  <si>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</si>
  <si>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</si>
  <si>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</si>
  <si>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</si>
  <si>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</si>
  <si>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</si>
  <si>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</si>
  <si>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</si>
  <si>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2021 года     
</t>
  </si>
  <si>
    <t>Исполнено на        1 июля 2020 г. (тыс.руб)</t>
  </si>
  <si>
    <t>Утвержденные бюджетные назначения на           1 июля 2021 г. (тыс.руб)</t>
  </si>
  <si>
    <t>Исполнено на        1 июля 2021 г. (тыс.руб)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</si>
  <si>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июля 2021 года     
</t>
  </si>
  <si>
    <t>Исполнено на 1 июля 2020 г. (тыс.руб)</t>
  </si>
  <si>
    <t>Исполнено на 1 июля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</si>
  <si>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июля 2021 года     
</t>
  </si>
  <si>
    <t>св. 8,1 раза</t>
  </si>
  <si>
    <t>св. 9,7 раза</t>
  </si>
  <si>
    <t>св. 11,9 раза</t>
  </si>
  <si>
    <t>св. 2,2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</si>
</sst>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zoomScaleNormal="100" workbookViewId="0">
      <selection activeCell="G10" sqref="G10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46" t="s">
        <v>88</v>
      </c>
      <c r="B2" s="45"/>
      <c r="C2" s="45"/>
      <c r="D2" s="45"/>
      <c r="E2" s="45"/>
      <c r="F2" s="45"/>
      <c r="G2" s="45"/>
    </row>
    <row r="3" spans="1:8">
      <c r="G3" s="6" t="s">
        <v>42</v>
      </c>
    </row>
    <row r="4" spans="1:8" ht="63.75" customHeight="1">
      <c r="A4" s="1" t="s">
        <v>0</v>
      </c>
      <c r="B4" s="1" t="s">
        <v>1</v>
      </c>
      <c r="C4" s="1" t="s">
        <v>89</v>
      </c>
      <c r="D4" s="1" t="s">
        <v>86</v>
      </c>
      <c r="E4" s="1" t="s">
        <v>90</v>
      </c>
      <c r="F4" s="1" t="s">
        <v>79</v>
      </c>
      <c r="G4" s="1" t="s">
        <v>80</v>
      </c>
    </row>
    <row r="5" spans="1:8" ht="15.75" customHeight="1">
      <c r="A5" s="21" t="s">
        <v>2</v>
      </c>
      <c r="B5" s="22"/>
      <c r="C5" s="29">
        <f>C7+C18</f>
        <v>1108.8</v>
      </c>
      <c r="D5" s="54">
        <f>D7+D18</f>
        <v>2957.9</v>
      </c>
      <c r="E5" s="54">
        <f>E7+E18</f>
        <v>1618.3</v>
      </c>
      <c r="F5" s="54">
        <f t="shared" ref="F5:F25" si="0">E5/D5*100</f>
        <v>54.711112613678623</v>
      </c>
      <c r="G5" s="54">
        <f t="shared" ref="G5:G25" si="1">E5/C5*100</f>
        <v>145.95057720057721</v>
      </c>
    </row>
    <row r="6" spans="1:8" ht="15" customHeight="1">
      <c r="A6" s="19" t="s">
        <v>3</v>
      </c>
      <c r="B6" s="20"/>
      <c r="C6" s="27"/>
      <c r="D6" s="52"/>
      <c r="E6" s="52"/>
      <c r="F6" s="54"/>
      <c r="G6" s="54"/>
    </row>
    <row r="7" spans="1:8" ht="25.5" customHeight="1">
      <c r="A7" s="10" t="s">
        <v>44</v>
      </c>
      <c r="B7" s="11">
        <v>1E+16</v>
      </c>
      <c r="C7" s="32">
        <v>181.1</v>
      </c>
      <c r="D7" s="49">
        <v>873.9</v>
      </c>
      <c r="E7" s="48">
        <v>255.2</v>
      </c>
      <c r="F7" s="53">
        <f t="shared" si="0"/>
        <v>29.20242590685433</v>
      </c>
      <c r="G7" s="53">
        <f t="shared" si="1"/>
        <v>140.91662065157371</v>
      </c>
    </row>
    <row r="8" spans="1:8" ht="16.5" customHeight="1">
      <c r="A8" s="10" t="s">
        <v>45</v>
      </c>
      <c r="B8" s="11">
        <v>1.01E+16</v>
      </c>
      <c r="C8" s="31">
        <v>68.900000000000006</v>
      </c>
      <c r="D8" s="47">
        <v>209.8</v>
      </c>
      <c r="E8" s="47">
        <v>63.3</v>
      </c>
      <c r="F8" s="53">
        <f t="shared" si="0"/>
        <v>30.171591992373685</v>
      </c>
      <c r="G8" s="53">
        <f t="shared" si="1"/>
        <v>91.872278664731482</v>
      </c>
    </row>
    <row r="9" spans="1:8" ht="25.5">
      <c r="A9" s="10" t="s">
        <v>46</v>
      </c>
      <c r="B9" s="12" t="s">
        <v>47</v>
      </c>
      <c r="C9" s="31">
        <v>68.900000000000006</v>
      </c>
      <c r="D9" s="47">
        <v>209.8</v>
      </c>
      <c r="E9" s="47">
        <v>63.3</v>
      </c>
      <c r="F9" s="53">
        <f t="shared" si="0"/>
        <v>30.171591992373685</v>
      </c>
      <c r="G9" s="53">
        <f t="shared" si="1"/>
        <v>91.872278664731482</v>
      </c>
    </row>
    <row r="10" spans="1:8">
      <c r="A10" s="10" t="s">
        <v>48</v>
      </c>
      <c r="B10" s="11">
        <v>1.05E+16</v>
      </c>
      <c r="C10" s="31">
        <v>7.6</v>
      </c>
      <c r="D10" s="47">
        <v>13.6</v>
      </c>
      <c r="E10" s="47">
        <v>8.6</v>
      </c>
      <c r="F10" s="53">
        <f t="shared" si="0"/>
        <v>63.235294117647058</v>
      </c>
      <c r="G10" s="53">
        <f t="shared" si="1"/>
        <v>113.1578947368421</v>
      </c>
    </row>
    <row r="11" spans="1:8" ht="25.5">
      <c r="A11" s="10" t="s">
        <v>49</v>
      </c>
      <c r="B11" s="12" t="s">
        <v>50</v>
      </c>
      <c r="C11" s="31">
        <v>7.6</v>
      </c>
      <c r="D11" s="47">
        <v>13.6</v>
      </c>
      <c r="E11" s="47">
        <v>8.6</v>
      </c>
      <c r="F11" s="53">
        <f t="shared" si="0"/>
        <v>63.235294117647058</v>
      </c>
      <c r="G11" s="53">
        <f t="shared" si="1"/>
        <v>113.1578947368421</v>
      </c>
    </row>
    <row r="12" spans="1:8">
      <c r="A12" s="10" t="s">
        <v>51</v>
      </c>
      <c r="B12" s="11">
        <v>1.06E+16</v>
      </c>
      <c r="C12" s="31">
        <v>84.2</v>
      </c>
      <c r="D12" s="47">
        <v>600.6</v>
      </c>
      <c r="E12" s="47">
        <v>111.8</v>
      </c>
      <c r="F12" s="53">
        <f t="shared" si="0"/>
        <v>18.614718614718615</v>
      </c>
      <c r="G12" s="53">
        <f t="shared" si="1"/>
        <v>132.77909738717341</v>
      </c>
    </row>
    <row r="13" spans="1:8" ht="25.5">
      <c r="A13" s="10" t="s">
        <v>52</v>
      </c>
      <c r="B13" s="12" t="s">
        <v>53</v>
      </c>
      <c r="C13" s="31">
        <v>2.2000000000000002</v>
      </c>
      <c r="D13" s="47">
        <v>116.6</v>
      </c>
      <c r="E13" s="47">
        <v>26.1</v>
      </c>
      <c r="F13" s="53">
        <f t="shared" si="0"/>
        <v>22.384219554030878</v>
      </c>
      <c r="G13" s="53" t="s">
        <v>94</v>
      </c>
      <c r="H13" s="30"/>
    </row>
    <row r="14" spans="1:8">
      <c r="A14" s="10" t="s">
        <v>54</v>
      </c>
      <c r="B14" s="12" t="s">
        <v>55</v>
      </c>
      <c r="C14" s="31">
        <v>81.900000000000006</v>
      </c>
      <c r="D14" s="47">
        <v>484</v>
      </c>
      <c r="E14" s="47">
        <v>85.7</v>
      </c>
      <c r="F14" s="53">
        <f t="shared" si="0"/>
        <v>17.706611570247937</v>
      </c>
      <c r="G14" s="53">
        <f t="shared" si="1"/>
        <v>104.63980463980465</v>
      </c>
    </row>
    <row r="15" spans="1:8">
      <c r="A15" s="10" t="s">
        <v>76</v>
      </c>
      <c r="B15" s="11">
        <v>1.08E+16</v>
      </c>
      <c r="C15" s="28">
        <v>0</v>
      </c>
      <c r="D15" s="53">
        <v>0</v>
      </c>
      <c r="E15" s="53">
        <v>0</v>
      </c>
      <c r="F15" s="53">
        <v>0</v>
      </c>
      <c r="G15" s="53">
        <v>0</v>
      </c>
    </row>
    <row r="16" spans="1:8" ht="53.25" customHeight="1">
      <c r="A16" s="10" t="s">
        <v>73</v>
      </c>
      <c r="B16" s="11">
        <v>1.11E+16</v>
      </c>
      <c r="C16" s="33">
        <v>20.5</v>
      </c>
      <c r="D16" s="47">
        <v>50</v>
      </c>
      <c r="E16" s="47">
        <v>16</v>
      </c>
      <c r="F16" s="53">
        <f t="shared" si="0"/>
        <v>32</v>
      </c>
      <c r="G16" s="53">
        <f t="shared" si="1"/>
        <v>78.048780487804876</v>
      </c>
    </row>
    <row r="17" spans="1:8" ht="144.75" customHeight="1">
      <c r="A17" s="10" t="s">
        <v>74</v>
      </c>
      <c r="B17" s="12" t="s">
        <v>75</v>
      </c>
      <c r="C17" s="33">
        <v>20.5</v>
      </c>
      <c r="D17" s="47">
        <v>50</v>
      </c>
      <c r="E17" s="47">
        <v>16</v>
      </c>
      <c r="F17" s="53">
        <f t="shared" si="0"/>
        <v>32</v>
      </c>
      <c r="G17" s="53">
        <f t="shared" si="1"/>
        <v>78.048780487804876</v>
      </c>
    </row>
    <row r="18" spans="1:8" ht="42.75" customHeight="1">
      <c r="A18" s="10" t="s">
        <v>56</v>
      </c>
      <c r="B18" s="12" t="s">
        <v>57</v>
      </c>
      <c r="C18" s="34">
        <v>927.7</v>
      </c>
      <c r="D18" s="50">
        <v>2084</v>
      </c>
      <c r="E18" s="50">
        <v>1363.1</v>
      </c>
      <c r="F18" s="53">
        <f t="shared" si="0"/>
        <v>65.407869481765829</v>
      </c>
      <c r="G18" s="53">
        <f t="shared" si="1"/>
        <v>146.93327584348387</v>
      </c>
    </row>
    <row r="19" spans="1:8" ht="51">
      <c r="A19" s="10" t="s">
        <v>58</v>
      </c>
      <c r="B19" s="12" t="s">
        <v>59</v>
      </c>
      <c r="C19" s="34">
        <v>660.7</v>
      </c>
      <c r="D19" s="50">
        <v>864.1</v>
      </c>
      <c r="E19" s="50">
        <v>809.2</v>
      </c>
      <c r="F19" s="53">
        <f t="shared" si="0"/>
        <v>93.646568684180082</v>
      </c>
      <c r="G19" s="53">
        <f t="shared" si="1"/>
        <v>122.47616164673832</v>
      </c>
    </row>
    <row r="20" spans="1:8" ht="51">
      <c r="A20" s="10" t="s">
        <v>60</v>
      </c>
      <c r="B20" s="12" t="s">
        <v>82</v>
      </c>
      <c r="C20" s="34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ht="77.25" customHeight="1">
      <c r="A21" s="10" t="s">
        <v>61</v>
      </c>
      <c r="B21" s="12" t="s">
        <v>83</v>
      </c>
      <c r="C21" s="34">
        <v>660.7</v>
      </c>
      <c r="D21" s="53">
        <v>0</v>
      </c>
      <c r="E21" s="53">
        <v>0</v>
      </c>
      <c r="F21" s="53">
        <v>0</v>
      </c>
      <c r="G21" s="53">
        <f t="shared" si="1"/>
        <v>0</v>
      </c>
    </row>
    <row r="22" spans="1:8" ht="51">
      <c r="A22" s="10" t="s">
        <v>62</v>
      </c>
      <c r="B22" s="12" t="s">
        <v>63</v>
      </c>
      <c r="C22" s="34">
        <v>35.200000000000003</v>
      </c>
      <c r="D22" s="50">
        <v>93.7</v>
      </c>
      <c r="E22" s="50">
        <v>37.1</v>
      </c>
      <c r="F22" s="53">
        <f t="shared" si="0"/>
        <v>39.594450373532553</v>
      </c>
      <c r="G22" s="53">
        <f t="shared" si="1"/>
        <v>105.39772727272727</v>
      </c>
    </row>
    <row r="23" spans="1:8" ht="64.5" customHeight="1">
      <c r="A23" s="10" t="s">
        <v>64</v>
      </c>
      <c r="B23" s="11">
        <v>2.02351181000001E+16</v>
      </c>
      <c r="C23" s="34">
        <v>35.200000000000003</v>
      </c>
      <c r="D23" s="50">
        <v>93.7</v>
      </c>
      <c r="E23" s="50">
        <v>37.1</v>
      </c>
      <c r="F23" s="53">
        <f t="shared" si="0"/>
        <v>39.594450373532553</v>
      </c>
      <c r="G23" s="53">
        <f t="shared" si="1"/>
        <v>105.39772727272727</v>
      </c>
    </row>
    <row r="24" spans="1:8" ht="25.5">
      <c r="A24" s="10" t="s">
        <v>65</v>
      </c>
      <c r="B24" s="12" t="s">
        <v>66</v>
      </c>
      <c r="C24" s="34">
        <v>231.8</v>
      </c>
      <c r="D24" s="51">
        <v>1126.2</v>
      </c>
      <c r="E24" s="51">
        <v>516.79999999999995</v>
      </c>
      <c r="F24" s="53">
        <f t="shared" si="0"/>
        <v>45.888829692772148</v>
      </c>
      <c r="G24" s="53" t="s">
        <v>95</v>
      </c>
      <c r="H24" s="30"/>
    </row>
    <row r="25" spans="1:8" ht="40.5" customHeight="1">
      <c r="A25" s="10" t="s">
        <v>67</v>
      </c>
      <c r="B25" s="12" t="s">
        <v>68</v>
      </c>
      <c r="C25" s="34">
        <v>231.8</v>
      </c>
      <c r="D25" s="51">
        <v>1126.2</v>
      </c>
      <c r="E25" s="51">
        <v>516.79999999999995</v>
      </c>
      <c r="F25" s="53">
        <f t="shared" si="0"/>
        <v>45.888829692772148</v>
      </c>
      <c r="G25" s="53" t="s">
        <v>95</v>
      </c>
    </row>
    <row r="26" spans="1:8" ht="21.75" customHeight="1">
      <c r="A26" s="13" t="s">
        <v>4</v>
      </c>
      <c r="B26" s="14"/>
      <c r="C26" s="23">
        <f>C28+C32+C34+C36+C39</f>
        <v>1223.1000000000001</v>
      </c>
      <c r="D26" s="23">
        <f>D28+D32+D34+D36+D39</f>
        <v>3041.1</v>
      </c>
      <c r="E26" s="23">
        <f>E28+E32+E34+E36+E39</f>
        <v>1624.3</v>
      </c>
      <c r="F26" s="40">
        <f t="shared" ref="F26:F40" si="2">E26/D26*100</f>
        <v>53.411594488836279</v>
      </c>
      <c r="G26" s="23">
        <f t="shared" ref="G26:G40" si="3">E26/C26*100</f>
        <v>132.80189681955684</v>
      </c>
    </row>
    <row r="27" spans="1:8">
      <c r="A27" s="3" t="s">
        <v>3</v>
      </c>
      <c r="B27" s="8"/>
      <c r="C27" s="15"/>
      <c r="D27" s="29"/>
      <c r="E27" s="29"/>
      <c r="F27" s="40"/>
      <c r="G27" s="23"/>
    </row>
    <row r="28" spans="1:8">
      <c r="A28" s="3" t="s">
        <v>5</v>
      </c>
      <c r="B28" s="7" t="s">
        <v>6</v>
      </c>
      <c r="C28" s="35">
        <v>534</v>
      </c>
      <c r="D28" s="37">
        <f>D29+D30+D31</f>
        <v>1095.3999999999999</v>
      </c>
      <c r="E28" s="37">
        <f>E29+E30+E31</f>
        <v>691.8</v>
      </c>
      <c r="F28" s="41">
        <f t="shared" si="2"/>
        <v>63.155011867810849</v>
      </c>
      <c r="G28" s="42">
        <f t="shared" si="3"/>
        <v>129.55056179775281</v>
      </c>
    </row>
    <row r="29" spans="1:8" ht="51" customHeight="1">
      <c r="A29" s="3" t="s">
        <v>7</v>
      </c>
      <c r="B29" s="9" t="s">
        <v>8</v>
      </c>
      <c r="C29" s="35">
        <v>533</v>
      </c>
      <c r="D29" s="43">
        <v>1086.0999999999999</v>
      </c>
      <c r="E29" s="37">
        <v>691.8</v>
      </c>
      <c r="F29" s="41">
        <f t="shared" si="2"/>
        <v>63.695792284320042</v>
      </c>
      <c r="G29" s="42">
        <f t="shared" si="3"/>
        <v>129.79362101313322</v>
      </c>
    </row>
    <row r="30" spans="1:8">
      <c r="A30" s="3" t="s">
        <v>9</v>
      </c>
      <c r="B30" s="7" t="s">
        <v>10</v>
      </c>
      <c r="C30" s="35">
        <v>0</v>
      </c>
      <c r="D30" s="43">
        <v>5</v>
      </c>
      <c r="E30" s="37">
        <v>0</v>
      </c>
      <c r="F30" s="41">
        <f t="shared" si="2"/>
        <v>0</v>
      </c>
      <c r="G30" s="42">
        <v>0</v>
      </c>
    </row>
    <row r="31" spans="1:8" ht="24.75" customHeight="1">
      <c r="A31" s="3" t="s">
        <v>11</v>
      </c>
      <c r="B31" s="7" t="s">
        <v>12</v>
      </c>
      <c r="C31" s="35">
        <v>1</v>
      </c>
      <c r="D31" s="37">
        <v>4.3</v>
      </c>
      <c r="E31" s="37">
        <v>0</v>
      </c>
      <c r="F31" s="41">
        <f t="shared" si="2"/>
        <v>0</v>
      </c>
      <c r="G31" s="42">
        <f t="shared" si="3"/>
        <v>0</v>
      </c>
    </row>
    <row r="32" spans="1:8">
      <c r="A32" s="3" t="s">
        <v>13</v>
      </c>
      <c r="B32" s="7" t="s">
        <v>14</v>
      </c>
      <c r="C32" s="35">
        <v>35.200000000000003</v>
      </c>
      <c r="D32" s="37">
        <f>D33</f>
        <v>93.7</v>
      </c>
      <c r="E32" s="37">
        <f>E33</f>
        <v>37.1</v>
      </c>
      <c r="F32" s="41">
        <f t="shared" si="2"/>
        <v>39.594450373532553</v>
      </c>
      <c r="G32" s="42">
        <f t="shared" si="3"/>
        <v>105.39772727272727</v>
      </c>
    </row>
    <row r="33" spans="1:8" ht="30" customHeight="1">
      <c r="A33" s="3" t="s">
        <v>15</v>
      </c>
      <c r="B33" s="7" t="s">
        <v>16</v>
      </c>
      <c r="C33" s="35">
        <v>35.200000000000003</v>
      </c>
      <c r="D33" s="37">
        <v>93.7</v>
      </c>
      <c r="E33" s="37">
        <v>37.1</v>
      </c>
      <c r="F33" s="41">
        <f t="shared" si="2"/>
        <v>39.594450373532553</v>
      </c>
      <c r="G33" s="42">
        <f t="shared" si="3"/>
        <v>105.39772727272727</v>
      </c>
    </row>
    <row r="34" spans="1:8" ht="18.75" customHeight="1">
      <c r="A34" s="3" t="s">
        <v>17</v>
      </c>
      <c r="B34" s="7" t="s">
        <v>18</v>
      </c>
      <c r="C34" s="35">
        <v>0</v>
      </c>
      <c r="D34" s="37">
        <f>D35</f>
        <v>323.10000000000002</v>
      </c>
      <c r="E34" s="37">
        <f>E35</f>
        <v>34.5</v>
      </c>
      <c r="F34" s="41">
        <f t="shared" si="2"/>
        <v>10.677808727948003</v>
      </c>
      <c r="G34" s="42">
        <v>0</v>
      </c>
    </row>
    <row r="35" spans="1:8" ht="25.5">
      <c r="A35" s="3" t="s">
        <v>19</v>
      </c>
      <c r="B35" s="7" t="s">
        <v>20</v>
      </c>
      <c r="C35" s="35">
        <v>0</v>
      </c>
      <c r="D35" s="37">
        <v>323.10000000000002</v>
      </c>
      <c r="E35" s="37">
        <v>34.5</v>
      </c>
      <c r="F35" s="41">
        <f t="shared" si="2"/>
        <v>10.677808727948003</v>
      </c>
      <c r="G35" s="42">
        <v>0</v>
      </c>
    </row>
    <row r="36" spans="1:8" ht="25.5">
      <c r="A36" s="3" t="s">
        <v>21</v>
      </c>
      <c r="B36" s="7" t="s">
        <v>22</v>
      </c>
      <c r="C36" s="36">
        <v>22.2</v>
      </c>
      <c r="D36" s="37">
        <f>D38</f>
        <v>180.9</v>
      </c>
      <c r="E36" s="37">
        <f>E38</f>
        <v>180.9</v>
      </c>
      <c r="F36" s="41">
        <f t="shared" si="2"/>
        <v>100</v>
      </c>
      <c r="G36" s="42" t="s">
        <v>92</v>
      </c>
      <c r="H36" s="30"/>
    </row>
    <row r="37" spans="1:8" ht="15" hidden="1" customHeight="1">
      <c r="A37" s="3" t="s">
        <v>23</v>
      </c>
      <c r="B37" s="7" t="s">
        <v>24</v>
      </c>
      <c r="C37" s="36"/>
      <c r="D37" s="37"/>
      <c r="E37" s="37"/>
      <c r="F37" s="41" t="e">
        <f t="shared" si="2"/>
        <v>#DIV/0!</v>
      </c>
      <c r="G37" s="42" t="e">
        <f t="shared" si="3"/>
        <v>#DIV/0!</v>
      </c>
    </row>
    <row r="38" spans="1:8">
      <c r="A38" s="3" t="s">
        <v>25</v>
      </c>
      <c r="B38" s="7" t="s">
        <v>26</v>
      </c>
      <c r="C38" s="36">
        <v>22.2</v>
      </c>
      <c r="D38" s="37">
        <v>180.9</v>
      </c>
      <c r="E38" s="37">
        <v>180.9</v>
      </c>
      <c r="F38" s="41">
        <f t="shared" si="2"/>
        <v>100</v>
      </c>
      <c r="G38" s="42" t="s">
        <v>92</v>
      </c>
    </row>
    <row r="39" spans="1:8">
      <c r="A39" s="3" t="s">
        <v>77</v>
      </c>
      <c r="B39" s="7" t="s">
        <v>27</v>
      </c>
      <c r="C39" s="36">
        <v>631.70000000000005</v>
      </c>
      <c r="D39" s="37">
        <f>D40</f>
        <v>1348</v>
      </c>
      <c r="E39" s="37">
        <f>E40</f>
        <v>680</v>
      </c>
      <c r="F39" s="41">
        <f t="shared" si="2"/>
        <v>50.445103857566764</v>
      </c>
      <c r="G39" s="42">
        <f t="shared" si="3"/>
        <v>107.64603451005223</v>
      </c>
    </row>
    <row r="40" spans="1:8">
      <c r="A40" s="3" t="s">
        <v>28</v>
      </c>
      <c r="B40" s="7" t="s">
        <v>29</v>
      </c>
      <c r="C40" s="36">
        <v>631.70000000000005</v>
      </c>
      <c r="D40" s="37">
        <v>1348</v>
      </c>
      <c r="E40" s="37">
        <v>680</v>
      </c>
      <c r="F40" s="41">
        <f t="shared" si="2"/>
        <v>50.445103857566764</v>
      </c>
      <c r="G40" s="42">
        <f t="shared" si="3"/>
        <v>107.64603451005223</v>
      </c>
    </row>
    <row r="41" spans="1:8" ht="25.5">
      <c r="A41" s="3" t="s">
        <v>30</v>
      </c>
      <c r="B41" s="7"/>
      <c r="C41" s="28">
        <f>C5-C26</f>
        <v>-114.30000000000018</v>
      </c>
      <c r="D41" s="53">
        <f>D5-D26</f>
        <v>-83.199999999999818</v>
      </c>
      <c r="E41" s="53">
        <f>E5-E26</f>
        <v>-6</v>
      </c>
      <c r="F41" s="53"/>
      <c r="G41" s="53"/>
    </row>
    <row r="42" spans="1:8" ht="25.5">
      <c r="A42" s="2" t="s">
        <v>31</v>
      </c>
      <c r="B42" s="8"/>
      <c r="C42" s="29">
        <f t="shared" ref="C42" si="4">C44</f>
        <v>114.29999999999995</v>
      </c>
      <c r="D42" s="29">
        <f t="shared" ref="D42:E42" si="5">D44</f>
        <v>83.199999999999818</v>
      </c>
      <c r="E42" s="29">
        <f t="shared" si="5"/>
        <v>6</v>
      </c>
      <c r="F42" s="29"/>
      <c r="G42" s="29"/>
    </row>
    <row r="43" spans="1:8">
      <c r="A43" s="3" t="s">
        <v>3</v>
      </c>
      <c r="B43" s="7"/>
      <c r="C43" s="28"/>
      <c r="D43" s="37"/>
      <c r="E43" s="37"/>
      <c r="F43" s="37"/>
      <c r="G43" s="37"/>
    </row>
    <row r="44" spans="1:8" ht="31.5" customHeight="1">
      <c r="A44" s="3" t="s">
        <v>32</v>
      </c>
      <c r="B44" s="7" t="s">
        <v>33</v>
      </c>
      <c r="C44" s="28">
        <f t="shared" ref="C44" si="6">C45+C46</f>
        <v>114.29999999999995</v>
      </c>
      <c r="D44" s="37">
        <f t="shared" ref="D44:E44" si="7">D45+D46</f>
        <v>83.199999999999818</v>
      </c>
      <c r="E44" s="37">
        <f t="shared" si="7"/>
        <v>6</v>
      </c>
      <c r="F44" s="37"/>
      <c r="G44" s="37"/>
    </row>
    <row r="45" spans="1:8" ht="25.5">
      <c r="A45" s="3" t="s">
        <v>34</v>
      </c>
      <c r="B45" s="7" t="s">
        <v>35</v>
      </c>
      <c r="C45" s="37">
        <v>-1108.8</v>
      </c>
      <c r="D45" s="37">
        <v>-2957.9</v>
      </c>
      <c r="E45" s="37">
        <v>-1621.5</v>
      </c>
      <c r="F45" s="37"/>
      <c r="G45" s="37"/>
    </row>
    <row r="46" spans="1:8" ht="29.25" customHeight="1">
      <c r="A46" s="3" t="s">
        <v>36</v>
      </c>
      <c r="B46" s="7" t="s">
        <v>37</v>
      </c>
      <c r="C46" s="37">
        <v>1223.0999999999999</v>
      </c>
      <c r="D46" s="37">
        <v>3041.1</v>
      </c>
      <c r="E46" s="37">
        <v>1627.5</v>
      </c>
      <c r="F46" s="37"/>
      <c r="G46" s="37"/>
    </row>
    <row r="50" spans="1:7">
      <c r="A50" s="45" t="s">
        <v>43</v>
      </c>
      <c r="B50" s="45"/>
      <c r="C50" s="45"/>
      <c r="D50" s="45"/>
      <c r="E50" s="45"/>
      <c r="F50" s="45"/>
      <c r="G50" s="45"/>
    </row>
  </sheetData>
  <mergeCells count="2">
    <mergeCell ref="A50:G50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11" sqref="C11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46" t="s">
        <v>91</v>
      </c>
      <c r="B2" s="45"/>
      <c r="C2" s="45"/>
      <c r="D2" s="45"/>
      <c r="E2" s="45"/>
      <c r="F2" s="45"/>
      <c r="G2" s="45"/>
    </row>
    <row r="3" spans="1:7">
      <c r="G3" s="6"/>
    </row>
    <row r="4" spans="1:7" ht="75" customHeight="1">
      <c r="A4" s="1" t="s">
        <v>38</v>
      </c>
      <c r="B4" s="1" t="s">
        <v>39</v>
      </c>
      <c r="C4" s="24" t="s">
        <v>89</v>
      </c>
      <c r="D4" s="24" t="s">
        <v>86</v>
      </c>
      <c r="E4" s="24" t="s">
        <v>90</v>
      </c>
      <c r="F4" s="24" t="s">
        <v>81</v>
      </c>
      <c r="G4" s="24" t="s">
        <v>80</v>
      </c>
    </row>
    <row r="5" spans="1:7" ht="44.25" customHeight="1">
      <c r="A5" s="16" t="s">
        <v>40</v>
      </c>
      <c r="B5" s="44">
        <v>2.5</v>
      </c>
      <c r="C5" s="38">
        <v>318.39999999999998</v>
      </c>
      <c r="D5" s="39">
        <v>511.3</v>
      </c>
      <c r="E5" s="39">
        <v>369.1</v>
      </c>
      <c r="F5" s="39">
        <f>E5/D5*100</f>
        <v>72.188539018188933</v>
      </c>
      <c r="G5" s="39">
        <f>E5/C5*100</f>
        <v>115.92336683417086</v>
      </c>
    </row>
    <row r="6" spans="1:7" ht="42.75" customHeight="1">
      <c r="A6" s="16" t="s">
        <v>41</v>
      </c>
      <c r="B6" s="44">
        <v>2</v>
      </c>
      <c r="C6" s="39">
        <v>290.8</v>
      </c>
      <c r="D6" s="39">
        <v>812.8</v>
      </c>
      <c r="E6" s="39">
        <v>332.2</v>
      </c>
      <c r="F6" s="39">
        <f>E6/D6*100</f>
        <v>40.871062992125985</v>
      </c>
      <c r="G6" s="39">
        <f>E6/C6*100</f>
        <v>114.23658872077027</v>
      </c>
    </row>
    <row r="10" spans="1:7">
      <c r="A10" s="45" t="s">
        <v>43</v>
      </c>
      <c r="B10" s="45"/>
      <c r="C10" s="45"/>
      <c r="D10" s="45"/>
      <c r="E10" s="45"/>
      <c r="F10" s="45"/>
      <c r="G10" s="45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7" sqref="D7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46" t="s">
        <v>84</v>
      </c>
      <c r="B2" s="45"/>
      <c r="C2" s="45"/>
      <c r="D2" s="45"/>
      <c r="E2" s="45"/>
      <c r="F2" s="45"/>
    </row>
    <row r="3" spans="1:7">
      <c r="F3" s="6"/>
    </row>
    <row r="4" spans="1:7" ht="66.75" customHeight="1">
      <c r="A4" s="4" t="s">
        <v>69</v>
      </c>
      <c r="B4" s="24" t="s">
        <v>85</v>
      </c>
      <c r="C4" s="24" t="s">
        <v>86</v>
      </c>
      <c r="D4" s="24" t="s">
        <v>87</v>
      </c>
      <c r="E4" s="24" t="s">
        <v>81</v>
      </c>
      <c r="F4" s="24" t="s">
        <v>80</v>
      </c>
    </row>
    <row r="5" spans="1:7" ht="78" customHeight="1">
      <c r="A5" s="26" t="s">
        <v>78</v>
      </c>
      <c r="B5" s="39">
        <v>0</v>
      </c>
      <c r="C5" s="39">
        <v>2</v>
      </c>
      <c r="D5" s="39">
        <v>0</v>
      </c>
      <c r="E5" s="39">
        <f>D5/C5*100</f>
        <v>0</v>
      </c>
      <c r="F5" s="39">
        <v>0</v>
      </c>
    </row>
    <row r="6" spans="1:7" ht="66.75" customHeight="1">
      <c r="A6" s="18" t="s">
        <v>71</v>
      </c>
      <c r="B6" s="39">
        <v>22.2</v>
      </c>
      <c r="C6" s="39">
        <v>180.9</v>
      </c>
      <c r="D6" s="39">
        <v>180.9</v>
      </c>
      <c r="E6" s="39">
        <f>D6/C6*100</f>
        <v>100</v>
      </c>
      <c r="F6" s="39" t="s">
        <v>92</v>
      </c>
      <c r="G6" s="30"/>
    </row>
    <row r="7" spans="1:7" ht="66" customHeight="1">
      <c r="A7" s="17" t="s">
        <v>72</v>
      </c>
      <c r="B7" s="39">
        <v>0</v>
      </c>
      <c r="C7" s="39">
        <v>323.10000000000002</v>
      </c>
      <c r="D7" s="39">
        <v>34.5</v>
      </c>
      <c r="E7" s="39">
        <f>D7/C7*100</f>
        <v>10.677808727948003</v>
      </c>
      <c r="F7" s="39">
        <v>0</v>
      </c>
    </row>
    <row r="8" spans="1:7">
      <c r="A8" s="2" t="s">
        <v>70</v>
      </c>
      <c r="B8" s="25">
        <f t="shared" ref="B8" si="0">B6+B7+B5</f>
        <v>22.2</v>
      </c>
      <c r="C8" s="25">
        <f t="shared" ref="C8:D8" si="1">C6+C7+C5</f>
        <v>506</v>
      </c>
      <c r="D8" s="25">
        <f t="shared" si="1"/>
        <v>215.4</v>
      </c>
      <c r="E8" s="25">
        <f>D8/C8*100</f>
        <v>42.569169960474305</v>
      </c>
      <c r="F8" s="25" t="s">
        <v>93</v>
      </c>
      <c r="G8" s="30"/>
    </row>
    <row r="12" spans="1:7">
      <c r="A12" s="45" t="s">
        <v>43</v>
      </c>
      <c r="B12" s="45"/>
      <c r="C12" s="45"/>
      <c r="D12" s="45"/>
      <c r="E12" s="45"/>
      <c r="F12" s="45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2021-07-20T07:56:39Z</cp:lastPrinted>
  <dcterms:created xsi:type="dcterms:W3CDTF">2017-04-17T10:25:39Z</dcterms:created>
  <dcterms:modified xsi:type="dcterms:W3CDTF">2021-07-20T07:57:15Z</dcterms:modified>
</cp:coreProperties>
</file>